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олгинаНЮ\Desktop\График ОП на 2 полугодие\"/>
    </mc:Choice>
  </mc:AlternateContent>
  <xr:revisionPtr revIDLastSave="0" documentId="13_ncr:1_{BE40507A-41C1-4CED-9676-636BB3C35D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афик" sheetId="1" r:id="rId1"/>
    <sheet name="кол-во часов" sheetId="2" r:id="rId2"/>
    <sheet name="инструкц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G84" i="1" l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Y84" i="1"/>
  <c r="EZ84" i="1"/>
  <c r="FA84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EU85" i="1"/>
  <c r="EV85" i="1"/>
  <c r="EW85" i="1"/>
  <c r="EX85" i="1"/>
  <c r="EY85" i="1"/>
  <c r="EZ85" i="1"/>
  <c r="FA85" i="1"/>
  <c r="EG86" i="1"/>
  <c r="EH86" i="1"/>
  <c r="EI86" i="1"/>
  <c r="EJ86" i="1"/>
  <c r="EK86" i="1"/>
  <c r="EL86" i="1"/>
  <c r="EM86" i="1"/>
  <c r="EN86" i="1"/>
  <c r="EO86" i="1"/>
  <c r="EP86" i="1"/>
  <c r="EQ86" i="1"/>
  <c r="ER86" i="1"/>
  <c r="ES86" i="1"/>
  <c r="ET86" i="1"/>
  <c r="EU86" i="1"/>
  <c r="EV86" i="1"/>
  <c r="EW86" i="1"/>
  <c r="EX86" i="1"/>
  <c r="EY86" i="1"/>
  <c r="EZ86" i="1"/>
  <c r="FA86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EG78" i="1"/>
  <c r="EH78" i="1"/>
  <c r="EI78" i="1"/>
  <c r="EJ78" i="1"/>
  <c r="EK78" i="1"/>
  <c r="EL78" i="1"/>
  <c r="EM78" i="1"/>
  <c r="EN78" i="1"/>
  <c r="EO78" i="1"/>
  <c r="EP78" i="1"/>
  <c r="EQ78" i="1"/>
  <c r="ER78" i="1"/>
  <c r="ES78" i="1"/>
  <c r="ET78" i="1"/>
  <c r="EU78" i="1"/>
  <c r="EV78" i="1"/>
  <c r="EW78" i="1"/>
  <c r="EX78" i="1"/>
  <c r="EY78" i="1"/>
  <c r="EZ78" i="1"/>
  <c r="FA78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ES79" i="1"/>
  <c r="ET79" i="1"/>
  <c r="EU79" i="1"/>
  <c r="EV79" i="1"/>
  <c r="EW79" i="1"/>
  <c r="EX79" i="1"/>
  <c r="EY79" i="1"/>
  <c r="EZ79" i="1"/>
  <c r="FA79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EG71" i="1"/>
  <c r="EH71" i="1"/>
  <c r="EI71" i="1"/>
  <c r="EJ71" i="1"/>
  <c r="EK71" i="1"/>
  <c r="EL71" i="1"/>
  <c r="EM71" i="1"/>
  <c r="EN71" i="1"/>
  <c r="EO71" i="1"/>
  <c r="EP71" i="1"/>
  <c r="EQ71" i="1"/>
  <c r="ER71" i="1"/>
  <c r="ES71" i="1"/>
  <c r="ET71" i="1"/>
  <c r="EU71" i="1"/>
  <c r="EV71" i="1"/>
  <c r="EW71" i="1"/>
  <c r="EX71" i="1"/>
  <c r="EY71" i="1"/>
  <c r="EZ71" i="1"/>
  <c r="FA71" i="1"/>
  <c r="EG72" i="1"/>
  <c r="EH72" i="1"/>
  <c r="EI72" i="1"/>
  <c r="EJ72" i="1"/>
  <c r="EK72" i="1"/>
  <c r="EL72" i="1"/>
  <c r="EM72" i="1"/>
  <c r="EN72" i="1"/>
  <c r="EO72" i="1"/>
  <c r="EP72" i="1"/>
  <c r="EQ72" i="1"/>
  <c r="ER72" i="1"/>
  <c r="ES72" i="1"/>
  <c r="ET72" i="1"/>
  <c r="EU72" i="1"/>
  <c r="EV72" i="1"/>
  <c r="EW72" i="1"/>
  <c r="EX72" i="1"/>
  <c r="EY72" i="1"/>
  <c r="EZ72" i="1"/>
  <c r="FA72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EG62" i="1"/>
  <c r="EH62" i="1"/>
  <c r="EI62" i="1"/>
  <c r="EJ62" i="1"/>
  <c r="EK62" i="1"/>
  <c r="EL62" i="1"/>
  <c r="EM62" i="1"/>
  <c r="EN62" i="1"/>
  <c r="EO62" i="1"/>
  <c r="EP62" i="1"/>
  <c r="EQ62" i="1"/>
  <c r="ER62" i="1"/>
  <c r="ES62" i="1"/>
  <c r="ET62" i="1"/>
  <c r="EU62" i="1"/>
  <c r="EV62" i="1"/>
  <c r="EW62" i="1"/>
  <c r="EX62" i="1"/>
  <c r="EY62" i="1"/>
  <c r="EZ62" i="1"/>
  <c r="FA62" i="1"/>
  <c r="EG63" i="1"/>
  <c r="EH63" i="1"/>
  <c r="EI63" i="1"/>
  <c r="EJ63" i="1"/>
  <c r="EK63" i="1"/>
  <c r="EL63" i="1"/>
  <c r="EM63" i="1"/>
  <c r="EN63" i="1"/>
  <c r="EO63" i="1"/>
  <c r="EP63" i="1"/>
  <c r="EQ63" i="1"/>
  <c r="ER63" i="1"/>
  <c r="ES63" i="1"/>
  <c r="ET63" i="1"/>
  <c r="EU63" i="1"/>
  <c r="EV63" i="1"/>
  <c r="EW63" i="1"/>
  <c r="EX63" i="1"/>
  <c r="EY63" i="1"/>
  <c r="EZ63" i="1"/>
  <c r="FA63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EG65" i="1"/>
  <c r="EH65" i="1"/>
  <c r="EI65" i="1"/>
  <c r="EJ65" i="1"/>
  <c r="EK65" i="1"/>
  <c r="EL65" i="1"/>
  <c r="EM65" i="1"/>
  <c r="EN65" i="1"/>
  <c r="EO65" i="1"/>
  <c r="EP65" i="1"/>
  <c r="EQ65" i="1"/>
  <c r="ER65" i="1"/>
  <c r="ES65" i="1"/>
  <c r="ET65" i="1"/>
  <c r="EU65" i="1"/>
  <c r="EV65" i="1"/>
  <c r="EW65" i="1"/>
  <c r="EX65" i="1"/>
  <c r="EY65" i="1"/>
  <c r="EZ65" i="1"/>
  <c r="FA65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EE84" i="1"/>
  <c r="EF84" i="1"/>
  <c r="EE85" i="1"/>
  <c r="EF85" i="1"/>
  <c r="EE86" i="1"/>
  <c r="EF86" i="1"/>
  <c r="EE77" i="1"/>
  <c r="EF77" i="1"/>
  <c r="EE78" i="1"/>
  <c r="EF78" i="1"/>
  <c r="EE79" i="1"/>
  <c r="EF79" i="1"/>
  <c r="EE70" i="1"/>
  <c r="EF70" i="1"/>
  <c r="EE71" i="1"/>
  <c r="EF71" i="1"/>
  <c r="EE72" i="1"/>
  <c r="EF72" i="1"/>
  <c r="EF56" i="1"/>
  <c r="EF57" i="1"/>
  <c r="EF58" i="1"/>
  <c r="EF59" i="1"/>
  <c r="EF60" i="1"/>
  <c r="EF61" i="1"/>
  <c r="EF62" i="1"/>
  <c r="EF63" i="1"/>
  <c r="EF64" i="1"/>
  <c r="EF65" i="1"/>
  <c r="EE59" i="1"/>
  <c r="EE60" i="1"/>
  <c r="EE61" i="1"/>
  <c r="EE62" i="1"/>
  <c r="EE63" i="1"/>
  <c r="EE64" i="1"/>
  <c r="EE65" i="1"/>
  <c r="DM66" i="1"/>
  <c r="DM65" i="1"/>
  <c r="DM64" i="1"/>
  <c r="DM63" i="1"/>
  <c r="DM62" i="1"/>
  <c r="DM61" i="1"/>
  <c r="DM60" i="1"/>
  <c r="DM59" i="1"/>
  <c r="DM58" i="1"/>
  <c r="DM57" i="1"/>
  <c r="DM56" i="1"/>
  <c r="DM55" i="1"/>
  <c r="DN66" i="1"/>
  <c r="DN65" i="1"/>
  <c r="DN64" i="1"/>
  <c r="DN63" i="1"/>
  <c r="DN62" i="1"/>
  <c r="DN61" i="1"/>
  <c r="DN60" i="1"/>
  <c r="DN59" i="1"/>
  <c r="DN58" i="1"/>
  <c r="DN57" i="1"/>
  <c r="DN56" i="1"/>
  <c r="DN55" i="1"/>
  <c r="DU54" i="1"/>
  <c r="DU53" i="1"/>
  <c r="DU52" i="1"/>
  <c r="DU51" i="1"/>
  <c r="DU50" i="1"/>
  <c r="DU49" i="1"/>
  <c r="DU48" i="1"/>
  <c r="DU47" i="1"/>
  <c r="DU46" i="1"/>
  <c r="DU45" i="1"/>
  <c r="DU44" i="1"/>
  <c r="DU43" i="1"/>
  <c r="EF47" i="1"/>
  <c r="EF48" i="1"/>
  <c r="EF49" i="1"/>
  <c r="EF50" i="1"/>
  <c r="EF51" i="1"/>
  <c r="EF52" i="1"/>
  <c r="EF53" i="1"/>
  <c r="EF54" i="1"/>
  <c r="EE47" i="1"/>
  <c r="EE48" i="1"/>
  <c r="EE49" i="1"/>
  <c r="EE50" i="1"/>
  <c r="EE51" i="1"/>
  <c r="EE52" i="1"/>
  <c r="EE53" i="1"/>
  <c r="EE54" i="1"/>
  <c r="EE8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24" i="1"/>
  <c r="EE25" i="1"/>
  <c r="EE26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39" i="1"/>
  <c r="EE40" i="1"/>
  <c r="EE41" i="1"/>
  <c r="EE42" i="1"/>
  <c r="EE43" i="1"/>
  <c r="EE44" i="1"/>
  <c r="EE45" i="1"/>
  <c r="EE46" i="1"/>
  <c r="EE55" i="1"/>
  <c r="EE56" i="1"/>
  <c r="EE57" i="1"/>
  <c r="EE58" i="1"/>
  <c r="EE66" i="1"/>
  <c r="EE67" i="1"/>
  <c r="EE68" i="1"/>
  <c r="EE69" i="1"/>
  <c r="EE73" i="1"/>
  <c r="EE74" i="1"/>
  <c r="EE75" i="1"/>
  <c r="EE76" i="1"/>
  <c r="EE80" i="1"/>
  <c r="EE81" i="1"/>
  <c r="EE82" i="1"/>
  <c r="EE83" i="1"/>
  <c r="EE87" i="1"/>
  <c r="EE88" i="1"/>
  <c r="EE89" i="1"/>
  <c r="EE90" i="1"/>
  <c r="EE91" i="1"/>
  <c r="EE92" i="1"/>
  <c r="EE93" i="1"/>
  <c r="DO54" i="1"/>
  <c r="DO53" i="1"/>
  <c r="DO52" i="1"/>
  <c r="DO51" i="1"/>
  <c r="DO50" i="1"/>
  <c r="DO49" i="1"/>
  <c r="DO48" i="1"/>
  <c r="DO47" i="1"/>
  <c r="DO46" i="1"/>
  <c r="DO45" i="1"/>
  <c r="DO44" i="1"/>
  <c r="DO43" i="1"/>
  <c r="DN54" i="1"/>
  <c r="DN53" i="1"/>
  <c r="DN52" i="1"/>
  <c r="DN51" i="1"/>
  <c r="DN50" i="1"/>
  <c r="DN49" i="1"/>
  <c r="DN48" i="1"/>
  <c r="DN47" i="1"/>
  <c r="DN46" i="1"/>
  <c r="DN45" i="1"/>
  <c r="DN44" i="1"/>
  <c r="DN43" i="1"/>
  <c r="FA42" i="1"/>
  <c r="EZ42" i="1"/>
  <c r="EY42" i="1"/>
  <c r="EX42" i="1"/>
  <c r="EW42" i="1"/>
  <c r="EV42" i="1"/>
  <c r="EU42" i="1"/>
  <c r="ET42" i="1"/>
  <c r="ES42" i="1"/>
  <c r="ER42" i="1"/>
  <c r="EQ42" i="1"/>
  <c r="EP42" i="1"/>
  <c r="EO42" i="1"/>
  <c r="EN42" i="1"/>
  <c r="EM42" i="1"/>
  <c r="EL42" i="1"/>
  <c r="EK42" i="1"/>
  <c r="EJ42" i="1"/>
  <c r="EI42" i="1"/>
  <c r="EH42" i="1"/>
  <c r="EG42" i="1"/>
  <c r="EF42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EO41" i="1"/>
  <c r="EN41" i="1"/>
  <c r="EM41" i="1"/>
  <c r="EL41" i="1"/>
  <c r="EK41" i="1"/>
  <c r="EJ41" i="1"/>
  <c r="EI41" i="1"/>
  <c r="EH41" i="1"/>
  <c r="EG41" i="1"/>
  <c r="EF41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FA39" i="1"/>
  <c r="EZ39" i="1"/>
  <c r="EY39" i="1"/>
  <c r="EX39" i="1"/>
  <c r="EW39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J39" i="1"/>
  <c r="EI39" i="1"/>
  <c r="EH39" i="1"/>
  <c r="EG39" i="1"/>
  <c r="EF39" i="1"/>
  <c r="FA38" i="1"/>
  <c r="EZ38" i="1"/>
  <c r="EY38" i="1"/>
  <c r="EX38" i="1"/>
  <c r="EW38" i="1"/>
  <c r="EV38" i="1"/>
  <c r="EU38" i="1"/>
  <c r="ET38" i="1"/>
  <c r="ES38" i="1"/>
  <c r="ER38" i="1"/>
  <c r="EQ38" i="1"/>
  <c r="EP38" i="1"/>
  <c r="EO38" i="1"/>
  <c r="EN38" i="1"/>
  <c r="EM38" i="1"/>
  <c r="EL38" i="1"/>
  <c r="EK38" i="1"/>
  <c r="EJ38" i="1"/>
  <c r="EI38" i="1"/>
  <c r="EH38" i="1"/>
  <c r="EG38" i="1"/>
  <c r="EF38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FA29" i="1"/>
  <c r="EZ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FA26" i="1"/>
  <c r="EZ26" i="1"/>
  <c r="EY26" i="1"/>
  <c r="EX26" i="1"/>
  <c r="EW26" i="1"/>
  <c r="EV26" i="1"/>
  <c r="EU26" i="1"/>
  <c r="ET26" i="1"/>
  <c r="ES26" i="1"/>
  <c r="ER26" i="1"/>
  <c r="EQ26" i="1"/>
  <c r="EP26" i="1"/>
  <c r="EO26" i="1"/>
  <c r="EN26" i="1"/>
  <c r="EM26" i="1"/>
  <c r="EL26" i="1"/>
  <c r="EK26" i="1"/>
  <c r="EJ26" i="1"/>
  <c r="EI26" i="1"/>
  <c r="EH26" i="1"/>
  <c r="EG26" i="1"/>
  <c r="EF26" i="1"/>
  <c r="FA25" i="1"/>
  <c r="EZ25" i="1"/>
  <c r="EY25" i="1"/>
  <c r="EX25" i="1"/>
  <c r="EW25" i="1"/>
  <c r="EV25" i="1"/>
  <c r="EU25" i="1"/>
  <c r="ET25" i="1"/>
  <c r="ES25" i="1"/>
  <c r="ER25" i="1"/>
  <c r="EQ25" i="1"/>
  <c r="EP25" i="1"/>
  <c r="EO25" i="1"/>
  <c r="EN25" i="1"/>
  <c r="EM25" i="1"/>
  <c r="EL25" i="1"/>
  <c r="EK25" i="1"/>
  <c r="EJ25" i="1"/>
  <c r="EI25" i="1"/>
  <c r="EH25" i="1"/>
  <c r="EG25" i="1"/>
  <c r="EF25" i="1"/>
  <c r="FA24" i="1"/>
  <c r="EZ24" i="1"/>
  <c r="EY24" i="1"/>
  <c r="EX24" i="1"/>
  <c r="EW24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FA23" i="1"/>
  <c r="EZ23" i="1"/>
  <c r="EY23" i="1"/>
  <c r="EX23" i="1"/>
  <c r="EW23" i="1"/>
  <c r="EV23" i="1"/>
  <c r="EU23" i="1"/>
  <c r="ET23" i="1"/>
  <c r="ES23" i="1"/>
  <c r="ER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FA18" i="1"/>
  <c r="EZ18" i="1"/>
  <c r="EY18" i="1"/>
  <c r="EX18" i="1"/>
  <c r="EW18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J17" i="1"/>
  <c r="EI17" i="1"/>
  <c r="EH17" i="1"/>
  <c r="EG17" i="1"/>
  <c r="EF17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FA14" i="1"/>
  <c r="EZ14" i="1"/>
  <c r="EY14" i="1"/>
  <c r="EX14" i="1"/>
  <c r="EW14" i="1"/>
  <c r="EV14" i="1"/>
  <c r="EU14" i="1"/>
  <c r="ET14" i="1"/>
  <c r="ES14" i="1"/>
  <c r="ER14" i="1"/>
  <c r="EQ14" i="1"/>
  <c r="EP14" i="1"/>
  <c r="EO14" i="1"/>
  <c r="EN14" i="1"/>
  <c r="EM14" i="1"/>
  <c r="EL14" i="1"/>
  <c r="EK14" i="1"/>
  <c r="EJ14" i="1"/>
  <c r="EI14" i="1"/>
  <c r="EH14" i="1"/>
  <c r="EG14" i="1"/>
  <c r="EF14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EF43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ED79" i="1"/>
  <c r="EC79" i="1"/>
  <c r="EB79" i="1"/>
  <c r="EA79" i="1"/>
  <c r="DZ79" i="1"/>
  <c r="DY79" i="1"/>
  <c r="DX79" i="1"/>
  <c r="DW79" i="1"/>
  <c r="DV79" i="1"/>
  <c r="DU79" i="1"/>
  <c r="DT79" i="1"/>
  <c r="DS79" i="1"/>
  <c r="DR79" i="1"/>
  <c r="DQ79" i="1"/>
  <c r="DP79" i="1"/>
  <c r="DO79" i="1"/>
  <c r="DN79" i="1"/>
  <c r="DM79" i="1"/>
  <c r="DL79" i="1"/>
  <c r="DK79" i="1"/>
  <c r="DJ79" i="1"/>
  <c r="DI79" i="1"/>
  <c r="DH79" i="1"/>
  <c r="ED78" i="1"/>
  <c r="EC78" i="1"/>
  <c r="EB78" i="1"/>
  <c r="EA78" i="1"/>
  <c r="DZ78" i="1"/>
  <c r="DY78" i="1"/>
  <c r="DX78" i="1"/>
  <c r="DW78" i="1"/>
  <c r="DV78" i="1"/>
  <c r="DU78" i="1"/>
  <c r="DT78" i="1"/>
  <c r="DS78" i="1"/>
  <c r="DR78" i="1"/>
  <c r="DQ78" i="1"/>
  <c r="DP78" i="1"/>
  <c r="DO78" i="1"/>
  <c r="DN78" i="1"/>
  <c r="DM78" i="1"/>
  <c r="DL78" i="1"/>
  <c r="DK78" i="1"/>
  <c r="DJ78" i="1"/>
  <c r="DI78" i="1"/>
  <c r="DH78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L65" i="1"/>
  <c r="DK65" i="1"/>
  <c r="DJ65" i="1"/>
  <c r="DI65" i="1"/>
  <c r="DH65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L64" i="1"/>
  <c r="DK64" i="1"/>
  <c r="DJ64" i="1"/>
  <c r="DI64" i="1"/>
  <c r="DH64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L63" i="1"/>
  <c r="DK63" i="1"/>
  <c r="DJ63" i="1"/>
  <c r="DI63" i="1"/>
  <c r="DH63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L62" i="1"/>
  <c r="DK62" i="1"/>
  <c r="DJ62" i="1"/>
  <c r="DI62" i="1"/>
  <c r="DH62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L61" i="1"/>
  <c r="DK61" i="1"/>
  <c r="DJ61" i="1"/>
  <c r="DI61" i="1"/>
  <c r="DH61" i="1"/>
  <c r="ED60" i="1"/>
  <c r="EC60" i="1"/>
  <c r="EB60" i="1"/>
  <c r="EA60" i="1"/>
  <c r="DZ60" i="1"/>
  <c r="DY60" i="1"/>
  <c r="DX60" i="1"/>
  <c r="DW60" i="1"/>
  <c r="DV60" i="1"/>
  <c r="DU60" i="1"/>
  <c r="DT60" i="1"/>
  <c r="DS60" i="1"/>
  <c r="DR60" i="1"/>
  <c r="DQ60" i="1"/>
  <c r="DP60" i="1"/>
  <c r="DO60" i="1"/>
  <c r="DL60" i="1"/>
  <c r="DK60" i="1"/>
  <c r="DJ60" i="1"/>
  <c r="DI60" i="1"/>
  <c r="DH60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L59" i="1"/>
  <c r="DK59" i="1"/>
  <c r="DJ59" i="1"/>
  <c r="DI59" i="1"/>
  <c r="DH59" i="1"/>
  <c r="ED54" i="1"/>
  <c r="EC54" i="1"/>
  <c r="EB54" i="1"/>
  <c r="EA54" i="1"/>
  <c r="DZ54" i="1"/>
  <c r="DY54" i="1"/>
  <c r="DX54" i="1"/>
  <c r="DW54" i="1"/>
  <c r="DV54" i="1"/>
  <c r="DT54" i="1"/>
  <c r="DS54" i="1"/>
  <c r="DR54" i="1"/>
  <c r="DQ54" i="1"/>
  <c r="DP54" i="1"/>
  <c r="DM54" i="1"/>
  <c r="DL54" i="1"/>
  <c r="DK54" i="1"/>
  <c r="DJ54" i="1"/>
  <c r="ED53" i="1"/>
  <c r="EC53" i="1"/>
  <c r="EB53" i="1"/>
  <c r="EA53" i="1"/>
  <c r="DZ53" i="1"/>
  <c r="DY53" i="1"/>
  <c r="DX53" i="1"/>
  <c r="DW53" i="1"/>
  <c r="DV53" i="1"/>
  <c r="DT53" i="1"/>
  <c r="DS53" i="1"/>
  <c r="DR53" i="1"/>
  <c r="DQ53" i="1"/>
  <c r="DP53" i="1"/>
  <c r="DM53" i="1"/>
  <c r="DL53" i="1"/>
  <c r="DK53" i="1"/>
  <c r="DJ53" i="1"/>
  <c r="ED52" i="1"/>
  <c r="EC52" i="1"/>
  <c r="EB52" i="1"/>
  <c r="EA52" i="1"/>
  <c r="DZ52" i="1"/>
  <c r="DY52" i="1"/>
  <c r="DX52" i="1"/>
  <c r="DW52" i="1"/>
  <c r="DV52" i="1"/>
  <c r="DT52" i="1"/>
  <c r="DS52" i="1"/>
  <c r="DR52" i="1"/>
  <c r="DQ52" i="1"/>
  <c r="DP52" i="1"/>
  <c r="DM52" i="1"/>
  <c r="DL52" i="1"/>
  <c r="DK52" i="1"/>
  <c r="DJ52" i="1"/>
  <c r="ED51" i="1"/>
  <c r="EC51" i="1"/>
  <c r="EB51" i="1"/>
  <c r="EA51" i="1"/>
  <c r="DZ51" i="1"/>
  <c r="DY51" i="1"/>
  <c r="DX51" i="1"/>
  <c r="DW51" i="1"/>
  <c r="DV51" i="1"/>
  <c r="DT51" i="1"/>
  <c r="DS51" i="1"/>
  <c r="DR51" i="1"/>
  <c r="DQ51" i="1"/>
  <c r="DP51" i="1"/>
  <c r="DM51" i="1"/>
  <c r="DL51" i="1"/>
  <c r="DK51" i="1"/>
  <c r="DJ51" i="1"/>
  <c r="ED50" i="1"/>
  <c r="EC50" i="1"/>
  <c r="EB50" i="1"/>
  <c r="EA50" i="1"/>
  <c r="DZ50" i="1"/>
  <c r="DY50" i="1"/>
  <c r="DX50" i="1"/>
  <c r="DW50" i="1"/>
  <c r="DV50" i="1"/>
  <c r="DT50" i="1"/>
  <c r="DS50" i="1"/>
  <c r="DR50" i="1"/>
  <c r="DQ50" i="1"/>
  <c r="DP50" i="1"/>
  <c r="DM50" i="1"/>
  <c r="DL50" i="1"/>
  <c r="DK50" i="1"/>
  <c r="DJ50" i="1"/>
  <c r="ED49" i="1"/>
  <c r="EC49" i="1"/>
  <c r="EB49" i="1"/>
  <c r="EA49" i="1"/>
  <c r="DZ49" i="1"/>
  <c r="DY49" i="1"/>
  <c r="DX49" i="1"/>
  <c r="DW49" i="1"/>
  <c r="DV49" i="1"/>
  <c r="DT49" i="1"/>
  <c r="DS49" i="1"/>
  <c r="DR49" i="1"/>
  <c r="DQ49" i="1"/>
  <c r="DP49" i="1"/>
  <c r="DM49" i="1"/>
  <c r="DL49" i="1"/>
  <c r="DK49" i="1"/>
  <c r="DJ49" i="1"/>
  <c r="ED48" i="1"/>
  <c r="EC48" i="1"/>
  <c r="EB48" i="1"/>
  <c r="EA48" i="1"/>
  <c r="DZ48" i="1"/>
  <c r="DY48" i="1"/>
  <c r="DX48" i="1"/>
  <c r="DW48" i="1"/>
  <c r="DV48" i="1"/>
  <c r="DT48" i="1"/>
  <c r="DS48" i="1"/>
  <c r="DR48" i="1"/>
  <c r="DQ48" i="1"/>
  <c r="DP48" i="1"/>
  <c r="DM48" i="1"/>
  <c r="DL48" i="1"/>
  <c r="DK48" i="1"/>
  <c r="DJ48" i="1"/>
  <c r="ED47" i="1"/>
  <c r="EC47" i="1"/>
  <c r="EB47" i="1"/>
  <c r="EA47" i="1"/>
  <c r="DZ47" i="1"/>
  <c r="DY47" i="1"/>
  <c r="DX47" i="1"/>
  <c r="DW47" i="1"/>
  <c r="DV47" i="1"/>
  <c r="DT47" i="1"/>
  <c r="DS47" i="1"/>
  <c r="DR47" i="1"/>
  <c r="DQ47" i="1"/>
  <c r="DP47" i="1"/>
  <c r="DM47" i="1"/>
  <c r="DL47" i="1"/>
  <c r="DK47" i="1"/>
  <c r="DJ47" i="1"/>
  <c r="ED46" i="1"/>
  <c r="EC46" i="1"/>
  <c r="EB46" i="1"/>
  <c r="EA46" i="1"/>
  <c r="DZ46" i="1"/>
  <c r="DY46" i="1"/>
  <c r="DX46" i="1"/>
  <c r="DW46" i="1"/>
  <c r="DV46" i="1"/>
  <c r="DT46" i="1"/>
  <c r="DS46" i="1"/>
  <c r="DR46" i="1"/>
  <c r="DQ46" i="1"/>
  <c r="DP46" i="1"/>
  <c r="DM46" i="1"/>
  <c r="DL46" i="1"/>
  <c r="DK46" i="1"/>
  <c r="DJ46" i="1"/>
  <c r="ED45" i="1"/>
  <c r="EC45" i="1"/>
  <c r="EB45" i="1"/>
  <c r="EA45" i="1"/>
  <c r="DZ45" i="1"/>
  <c r="DY45" i="1"/>
  <c r="DX45" i="1"/>
  <c r="DW45" i="1"/>
  <c r="DV45" i="1"/>
  <c r="DT45" i="1"/>
  <c r="DS45" i="1"/>
  <c r="DR45" i="1"/>
  <c r="DQ45" i="1"/>
  <c r="DP45" i="1"/>
  <c r="DM45" i="1"/>
  <c r="DL45" i="1"/>
  <c r="DK45" i="1"/>
  <c r="DJ45" i="1"/>
  <c r="ED44" i="1"/>
  <c r="EC44" i="1"/>
  <c r="EB44" i="1"/>
  <c r="EA44" i="1"/>
  <c r="DZ44" i="1"/>
  <c r="DY44" i="1"/>
  <c r="DX44" i="1"/>
  <c r="DW44" i="1"/>
  <c r="DV44" i="1"/>
  <c r="DT44" i="1"/>
  <c r="DS44" i="1"/>
  <c r="DR44" i="1"/>
  <c r="DQ44" i="1"/>
  <c r="DP44" i="1"/>
  <c r="DM44" i="1"/>
  <c r="DL44" i="1"/>
  <c r="DK44" i="1"/>
  <c r="DJ44" i="1"/>
  <c r="DV42" i="1"/>
  <c r="DV41" i="1"/>
  <c r="DV40" i="1"/>
  <c r="DV39" i="1"/>
  <c r="DV38" i="1"/>
  <c r="DV37" i="1"/>
  <c r="DV36" i="1"/>
  <c r="DV35" i="1"/>
  <c r="DL42" i="1"/>
  <c r="DK42" i="1"/>
  <c r="DJ42" i="1"/>
  <c r="DL41" i="1"/>
  <c r="DK41" i="1"/>
  <c r="DJ41" i="1"/>
  <c r="DL40" i="1"/>
  <c r="DK40" i="1"/>
  <c r="DJ40" i="1"/>
  <c r="DL39" i="1"/>
  <c r="DK39" i="1"/>
  <c r="DJ39" i="1"/>
  <c r="DL38" i="1"/>
  <c r="DK38" i="1"/>
  <c r="DJ38" i="1"/>
  <c r="DL37" i="1"/>
  <c r="DK37" i="1"/>
  <c r="DJ37" i="1"/>
  <c r="DL36" i="1"/>
  <c r="DK36" i="1"/>
  <c r="DJ36" i="1"/>
  <c r="DL35" i="1"/>
  <c r="DK35" i="1"/>
  <c r="DJ35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ED90" i="1"/>
  <c r="FA90" i="1" s="1"/>
  <c r="ED91" i="1"/>
  <c r="FA91" i="1" s="1"/>
  <c r="ED92" i="1"/>
  <c r="FA92" i="1" s="1"/>
  <c r="EC90" i="1"/>
  <c r="EZ90" i="1" s="1"/>
  <c r="EC91" i="1"/>
  <c r="EZ91" i="1" s="1"/>
  <c r="EC92" i="1"/>
  <c r="EZ92" i="1" s="1"/>
  <c r="EB90" i="1"/>
  <c r="EY90" i="1" s="1"/>
  <c r="EB91" i="1"/>
  <c r="EY91" i="1" s="1"/>
  <c r="EB92" i="1"/>
  <c r="EY92" i="1" s="1"/>
  <c r="EA90" i="1"/>
  <c r="EX90" i="1" s="1"/>
  <c r="EA91" i="1"/>
  <c r="EX91" i="1" s="1"/>
  <c r="EA92" i="1"/>
  <c r="EX92" i="1" s="1"/>
  <c r="DZ90" i="1"/>
  <c r="EW90" i="1" s="1"/>
  <c r="DZ91" i="1"/>
  <c r="EW91" i="1" s="1"/>
  <c r="DZ92" i="1"/>
  <c r="EW92" i="1" s="1"/>
  <c r="DY90" i="1"/>
  <c r="EV90" i="1" s="1"/>
  <c r="DY91" i="1"/>
  <c r="EV91" i="1" s="1"/>
  <c r="DY92" i="1"/>
  <c r="EV92" i="1" s="1"/>
  <c r="DX90" i="1"/>
  <c r="EU90" i="1" s="1"/>
  <c r="DX91" i="1"/>
  <c r="EU91" i="1" s="1"/>
  <c r="DX92" i="1"/>
  <c r="EU92" i="1" s="1"/>
  <c r="DW90" i="1"/>
  <c r="ET90" i="1" s="1"/>
  <c r="DW91" i="1"/>
  <c r="ET91" i="1" s="1"/>
  <c r="DW92" i="1"/>
  <c r="ET92" i="1" s="1"/>
  <c r="DV90" i="1"/>
  <c r="ES90" i="1" s="1"/>
  <c r="DV91" i="1"/>
  <c r="ES91" i="1" s="1"/>
  <c r="DV92" i="1"/>
  <c r="ES92" i="1" s="1"/>
  <c r="DU90" i="1"/>
  <c r="ER90" i="1" s="1"/>
  <c r="DU91" i="1"/>
  <c r="ER91" i="1" s="1"/>
  <c r="DU92" i="1"/>
  <c r="ER92" i="1" s="1"/>
  <c r="DT90" i="1"/>
  <c r="EQ90" i="1" s="1"/>
  <c r="DT91" i="1"/>
  <c r="EQ91" i="1" s="1"/>
  <c r="DT92" i="1"/>
  <c r="EQ92" i="1" s="1"/>
  <c r="DS90" i="1"/>
  <c r="EP90" i="1" s="1"/>
  <c r="DS91" i="1"/>
  <c r="EP91" i="1" s="1"/>
  <c r="DS92" i="1"/>
  <c r="EP92" i="1" s="1"/>
  <c r="DR90" i="1"/>
  <c r="EO90" i="1" s="1"/>
  <c r="DR91" i="1"/>
  <c r="EO91" i="1" s="1"/>
  <c r="DR92" i="1"/>
  <c r="EO92" i="1" s="1"/>
  <c r="DQ90" i="1"/>
  <c r="EN90" i="1" s="1"/>
  <c r="DQ91" i="1"/>
  <c r="EN91" i="1" s="1"/>
  <c r="DQ92" i="1"/>
  <c r="EN92" i="1" s="1"/>
  <c r="DP90" i="1"/>
  <c r="EM90" i="1" s="1"/>
  <c r="DP91" i="1"/>
  <c r="EM91" i="1" s="1"/>
  <c r="DP92" i="1"/>
  <c r="EM92" i="1" s="1"/>
  <c r="DO90" i="1"/>
  <c r="EL90" i="1" s="1"/>
  <c r="DO91" i="1"/>
  <c r="EL91" i="1" s="1"/>
  <c r="DO92" i="1"/>
  <c r="EL92" i="1" s="1"/>
  <c r="DN90" i="1"/>
  <c r="EK90" i="1" s="1"/>
  <c r="DN91" i="1"/>
  <c r="EK91" i="1" s="1"/>
  <c r="DN92" i="1"/>
  <c r="EK92" i="1" s="1"/>
  <c r="DM90" i="1"/>
  <c r="EJ90" i="1" s="1"/>
  <c r="DM91" i="1"/>
  <c r="EJ91" i="1" s="1"/>
  <c r="DM92" i="1"/>
  <c r="EJ92" i="1" s="1"/>
  <c r="DL90" i="1"/>
  <c r="EI90" i="1" s="1"/>
  <c r="DL91" i="1"/>
  <c r="EI91" i="1" s="1"/>
  <c r="DL92" i="1"/>
  <c r="EI92" i="1" s="1"/>
  <c r="DK90" i="1"/>
  <c r="EH90" i="1" s="1"/>
  <c r="DK91" i="1"/>
  <c r="EH91" i="1" s="1"/>
  <c r="DK92" i="1"/>
  <c r="EH92" i="1" s="1"/>
  <c r="DJ90" i="1"/>
  <c r="EG90" i="1" s="1"/>
  <c r="DJ91" i="1"/>
  <c r="EG91" i="1" s="1"/>
  <c r="DJ92" i="1"/>
  <c r="EG92" i="1" s="1"/>
  <c r="DI90" i="1"/>
  <c r="EF90" i="1" s="1"/>
  <c r="DI91" i="1"/>
  <c r="EF91" i="1" s="1"/>
  <c r="DI92" i="1"/>
  <c r="EF92" i="1" s="1"/>
  <c r="DH90" i="1"/>
  <c r="DH91" i="1"/>
  <c r="DH92" i="1"/>
  <c r="ED93" i="1"/>
  <c r="FA93" i="1" s="1"/>
  <c r="EC93" i="1"/>
  <c r="EZ93" i="1" s="1"/>
  <c r="EB93" i="1"/>
  <c r="EY93" i="1" s="1"/>
  <c r="EA93" i="1"/>
  <c r="EX93" i="1" s="1"/>
  <c r="DZ93" i="1"/>
  <c r="EW93" i="1" s="1"/>
  <c r="DY93" i="1"/>
  <c r="EV93" i="1" s="1"/>
  <c r="DX93" i="1"/>
  <c r="DW93" i="1"/>
  <c r="ET93" i="1" s="1"/>
  <c r="DV93" i="1"/>
  <c r="ES93" i="1" s="1"/>
  <c r="DU93" i="1"/>
  <c r="DT93" i="1"/>
  <c r="EQ93" i="1" s="1"/>
  <c r="DS93" i="1"/>
  <c r="EP93" i="1" s="1"/>
  <c r="DR93" i="1"/>
  <c r="EO93" i="1" s="1"/>
  <c r="DQ93" i="1"/>
  <c r="DP93" i="1"/>
  <c r="DO93" i="1"/>
  <c r="EL93" i="1" s="1"/>
  <c r="DN93" i="1"/>
  <c r="EK93" i="1" s="1"/>
  <c r="DM93" i="1"/>
  <c r="DL93" i="1"/>
  <c r="EI93" i="1" s="1"/>
  <c r="DK93" i="1"/>
  <c r="EH93" i="1" s="1"/>
  <c r="DJ93" i="1"/>
  <c r="DI93" i="1"/>
  <c r="DH93" i="1"/>
  <c r="EF93" i="1"/>
  <c r="EG93" i="1"/>
  <c r="EJ93" i="1"/>
  <c r="EM93" i="1"/>
  <c r="ER93" i="1"/>
  <c r="EU93" i="1"/>
  <c r="DO35" i="1" l="1"/>
  <c r="DN35" i="1"/>
  <c r="DM35" i="1"/>
  <c r="DO36" i="1"/>
  <c r="DN36" i="1"/>
  <c r="DM36" i="1"/>
  <c r="DO37" i="1"/>
  <c r="DN37" i="1"/>
  <c r="DM37" i="1"/>
  <c r="DO38" i="1"/>
  <c r="DN38" i="1"/>
  <c r="DM38" i="1"/>
  <c r="DO39" i="1"/>
  <c r="DN39" i="1"/>
  <c r="DM39" i="1"/>
  <c r="DO40" i="1"/>
  <c r="DN40" i="1"/>
  <c r="DM40" i="1"/>
  <c r="DO41" i="1"/>
  <c r="DN41" i="1"/>
  <c r="DM41" i="1"/>
  <c r="DO42" i="1"/>
  <c r="DN42" i="1"/>
  <c r="DM42" i="1"/>
  <c r="DY9" i="1"/>
  <c r="DY10" i="1"/>
  <c r="DY11" i="1"/>
  <c r="DY19" i="1"/>
  <c r="DY20" i="1"/>
  <c r="DY21" i="1"/>
  <c r="DY22" i="1"/>
  <c r="DY31" i="1"/>
  <c r="DY32" i="1"/>
  <c r="DY33" i="1"/>
  <c r="DY34" i="1"/>
  <c r="DY43" i="1"/>
  <c r="EV43" i="1" s="1"/>
  <c r="DY55" i="1"/>
  <c r="EV55" i="1" s="1"/>
  <c r="DY56" i="1"/>
  <c r="EV56" i="1" s="1"/>
  <c r="DY57" i="1"/>
  <c r="EV57" i="1" s="1"/>
  <c r="DY58" i="1"/>
  <c r="EV58" i="1" s="1"/>
  <c r="DY66" i="1"/>
  <c r="EV66" i="1" s="1"/>
  <c r="DY67" i="1"/>
  <c r="EV67" i="1" s="1"/>
  <c r="DY68" i="1"/>
  <c r="EV68" i="1" s="1"/>
  <c r="DY69" i="1"/>
  <c r="EV69" i="1" s="1"/>
  <c r="DY73" i="1"/>
  <c r="EV73" i="1" s="1"/>
  <c r="DY74" i="1"/>
  <c r="EV74" i="1" s="1"/>
  <c r="DY75" i="1"/>
  <c r="EV75" i="1" s="1"/>
  <c r="DY76" i="1"/>
  <c r="EV76" i="1" s="1"/>
  <c r="DY80" i="1"/>
  <c r="EV80" i="1" s="1"/>
  <c r="DY81" i="1"/>
  <c r="EV81" i="1" s="1"/>
  <c r="DY82" i="1"/>
  <c r="EV82" i="1" s="1"/>
  <c r="DY83" i="1"/>
  <c r="EV83" i="1" s="1"/>
  <c r="DY87" i="1"/>
  <c r="EV87" i="1" s="1"/>
  <c r="DY88" i="1"/>
  <c r="EV88" i="1" s="1"/>
  <c r="DY89" i="1"/>
  <c r="EV89" i="1" s="1"/>
  <c r="DY8" i="1"/>
  <c r="DZ9" i="1"/>
  <c r="DZ10" i="1"/>
  <c r="DZ11" i="1"/>
  <c r="DZ19" i="1"/>
  <c r="DZ20" i="1"/>
  <c r="DZ21" i="1"/>
  <c r="DZ22" i="1"/>
  <c r="DZ31" i="1"/>
  <c r="DZ32" i="1"/>
  <c r="DZ33" i="1"/>
  <c r="DZ34" i="1"/>
  <c r="DZ43" i="1"/>
  <c r="EW43" i="1" s="1"/>
  <c r="DZ55" i="1"/>
  <c r="EW55" i="1" s="1"/>
  <c r="DZ56" i="1"/>
  <c r="EW56" i="1" s="1"/>
  <c r="DZ57" i="1"/>
  <c r="EW57" i="1" s="1"/>
  <c r="DZ58" i="1"/>
  <c r="EW58" i="1" s="1"/>
  <c r="DZ66" i="1"/>
  <c r="EW66" i="1" s="1"/>
  <c r="DZ67" i="1"/>
  <c r="EW67" i="1" s="1"/>
  <c r="DZ68" i="1"/>
  <c r="EW68" i="1" s="1"/>
  <c r="DZ69" i="1"/>
  <c r="EW69" i="1" s="1"/>
  <c r="DZ73" i="1"/>
  <c r="EW73" i="1" s="1"/>
  <c r="DZ74" i="1"/>
  <c r="EW74" i="1" s="1"/>
  <c r="DZ75" i="1"/>
  <c r="EW75" i="1" s="1"/>
  <c r="DZ76" i="1"/>
  <c r="EW76" i="1" s="1"/>
  <c r="DZ80" i="1"/>
  <c r="EW80" i="1" s="1"/>
  <c r="DZ81" i="1"/>
  <c r="EW81" i="1" s="1"/>
  <c r="DZ82" i="1"/>
  <c r="EW82" i="1" s="1"/>
  <c r="DZ83" i="1"/>
  <c r="EW83" i="1" s="1"/>
  <c r="DZ87" i="1"/>
  <c r="EW87" i="1" s="1"/>
  <c r="DZ88" i="1"/>
  <c r="EW88" i="1" s="1"/>
  <c r="DZ89" i="1"/>
  <c r="EW89" i="1" s="1"/>
  <c r="DL9" i="1"/>
  <c r="DL10" i="1"/>
  <c r="DL11" i="1"/>
  <c r="DL19" i="1"/>
  <c r="DL20" i="1"/>
  <c r="DL21" i="1"/>
  <c r="DL22" i="1"/>
  <c r="DL31" i="1"/>
  <c r="DL32" i="1"/>
  <c r="DL33" i="1"/>
  <c r="DL34" i="1"/>
  <c r="DL43" i="1"/>
  <c r="EI43" i="1" s="1"/>
  <c r="DL55" i="1"/>
  <c r="EI55" i="1" s="1"/>
  <c r="DL56" i="1"/>
  <c r="EI56" i="1" s="1"/>
  <c r="DL57" i="1"/>
  <c r="EI57" i="1" s="1"/>
  <c r="DL58" i="1"/>
  <c r="EI58" i="1" s="1"/>
  <c r="DL66" i="1"/>
  <c r="EI66" i="1" s="1"/>
  <c r="DL67" i="1"/>
  <c r="EI67" i="1" s="1"/>
  <c r="DL68" i="1"/>
  <c r="EI68" i="1" s="1"/>
  <c r="DL69" i="1"/>
  <c r="EI69" i="1" s="1"/>
  <c r="DL73" i="1"/>
  <c r="EI73" i="1" s="1"/>
  <c r="DL74" i="1"/>
  <c r="EI74" i="1" s="1"/>
  <c r="DL75" i="1"/>
  <c r="EI75" i="1" s="1"/>
  <c r="DL76" i="1"/>
  <c r="EI76" i="1" s="1"/>
  <c r="DL80" i="1"/>
  <c r="EI80" i="1" s="1"/>
  <c r="DL81" i="1"/>
  <c r="EI81" i="1" s="1"/>
  <c r="DL82" i="1"/>
  <c r="EI82" i="1" s="1"/>
  <c r="DL83" i="1"/>
  <c r="EI83" i="1" s="1"/>
  <c r="DL87" i="1"/>
  <c r="EI87" i="1" s="1"/>
  <c r="DL88" i="1"/>
  <c r="EI88" i="1" s="1"/>
  <c r="DL89" i="1"/>
  <c r="EI89" i="1" s="1"/>
  <c r="DZ8" i="1"/>
  <c r="DL8" i="1"/>
  <c r="EC9" i="1"/>
  <c r="EC10" i="1"/>
  <c r="EC11" i="1"/>
  <c r="EC19" i="1"/>
  <c r="EC20" i="1"/>
  <c r="EC21" i="1"/>
  <c r="EC22" i="1"/>
  <c r="EC31" i="1"/>
  <c r="EC32" i="1"/>
  <c r="EC33" i="1"/>
  <c r="EC34" i="1"/>
  <c r="EC43" i="1"/>
  <c r="EZ43" i="1" s="1"/>
  <c r="EC55" i="1"/>
  <c r="EZ55" i="1" s="1"/>
  <c r="EC56" i="1"/>
  <c r="EZ56" i="1" s="1"/>
  <c r="EC57" i="1"/>
  <c r="EZ57" i="1" s="1"/>
  <c r="EC58" i="1"/>
  <c r="EZ58" i="1" s="1"/>
  <c r="EC66" i="1"/>
  <c r="EZ66" i="1" s="1"/>
  <c r="EC67" i="1"/>
  <c r="EZ67" i="1" s="1"/>
  <c r="EC68" i="1"/>
  <c r="EZ68" i="1" s="1"/>
  <c r="EC69" i="1"/>
  <c r="EZ69" i="1" s="1"/>
  <c r="EC73" i="1"/>
  <c r="EZ73" i="1" s="1"/>
  <c r="EC74" i="1"/>
  <c r="EZ74" i="1" s="1"/>
  <c r="EC75" i="1"/>
  <c r="EZ75" i="1" s="1"/>
  <c r="EC76" i="1"/>
  <c r="EZ76" i="1" s="1"/>
  <c r="EC80" i="1"/>
  <c r="EZ80" i="1" s="1"/>
  <c r="EC81" i="1"/>
  <c r="EZ81" i="1" s="1"/>
  <c r="EC82" i="1"/>
  <c r="EZ82" i="1" s="1"/>
  <c r="EC83" i="1"/>
  <c r="EZ83" i="1" s="1"/>
  <c r="EC87" i="1"/>
  <c r="EZ87" i="1" s="1"/>
  <c r="EC88" i="1"/>
  <c r="EZ88" i="1" s="1"/>
  <c r="EC89" i="1"/>
  <c r="EZ89" i="1" s="1"/>
  <c r="EC8" i="1"/>
  <c r="EA9" i="1"/>
  <c r="EA10" i="1"/>
  <c r="EA11" i="1"/>
  <c r="EA19" i="1"/>
  <c r="EA20" i="1"/>
  <c r="EA21" i="1"/>
  <c r="EA22" i="1"/>
  <c r="EA31" i="1"/>
  <c r="EA32" i="1"/>
  <c r="EA33" i="1"/>
  <c r="EA34" i="1"/>
  <c r="EA43" i="1"/>
  <c r="EX43" i="1" s="1"/>
  <c r="EA55" i="1"/>
  <c r="EX55" i="1" s="1"/>
  <c r="EA56" i="1"/>
  <c r="EX56" i="1" s="1"/>
  <c r="EA57" i="1"/>
  <c r="EX57" i="1" s="1"/>
  <c r="EA58" i="1"/>
  <c r="EX58" i="1" s="1"/>
  <c r="EA66" i="1"/>
  <c r="EX66" i="1" s="1"/>
  <c r="EA67" i="1"/>
  <c r="EX67" i="1" s="1"/>
  <c r="EA68" i="1"/>
  <c r="EX68" i="1" s="1"/>
  <c r="EA69" i="1"/>
  <c r="EX69" i="1" s="1"/>
  <c r="EA73" i="1"/>
  <c r="EX73" i="1" s="1"/>
  <c r="EA74" i="1"/>
  <c r="EX74" i="1" s="1"/>
  <c r="EA75" i="1"/>
  <c r="EX75" i="1" s="1"/>
  <c r="EA76" i="1"/>
  <c r="EX76" i="1" s="1"/>
  <c r="EA80" i="1"/>
  <c r="EX80" i="1" s="1"/>
  <c r="EA81" i="1"/>
  <c r="EX81" i="1" s="1"/>
  <c r="EA82" i="1"/>
  <c r="EX82" i="1" s="1"/>
  <c r="EA83" i="1"/>
  <c r="EX83" i="1" s="1"/>
  <c r="EA87" i="1"/>
  <c r="EX87" i="1" s="1"/>
  <c r="EA88" i="1"/>
  <c r="EX88" i="1" s="1"/>
  <c r="EA89" i="1"/>
  <c r="EX89" i="1" s="1"/>
  <c r="ED9" i="1"/>
  <c r="ED10" i="1"/>
  <c r="ED11" i="1"/>
  <c r="ED19" i="1"/>
  <c r="ED20" i="1"/>
  <c r="ED21" i="1"/>
  <c r="ED22" i="1"/>
  <c r="ED31" i="1"/>
  <c r="ED32" i="1"/>
  <c r="ED33" i="1"/>
  <c r="ED34" i="1"/>
  <c r="ED43" i="1"/>
  <c r="FA43" i="1" s="1"/>
  <c r="ED55" i="1"/>
  <c r="FA55" i="1" s="1"/>
  <c r="ED56" i="1"/>
  <c r="FA56" i="1" s="1"/>
  <c r="ED57" i="1"/>
  <c r="FA57" i="1" s="1"/>
  <c r="ED58" i="1"/>
  <c r="FA58" i="1" s="1"/>
  <c r="ED66" i="1"/>
  <c r="FA66" i="1" s="1"/>
  <c r="ED67" i="1"/>
  <c r="FA67" i="1" s="1"/>
  <c r="ED68" i="1"/>
  <c r="FA68" i="1" s="1"/>
  <c r="ED69" i="1"/>
  <c r="FA69" i="1" s="1"/>
  <c r="ED73" i="1"/>
  <c r="FA73" i="1" s="1"/>
  <c r="ED74" i="1"/>
  <c r="FA74" i="1" s="1"/>
  <c r="ED75" i="1"/>
  <c r="FA75" i="1" s="1"/>
  <c r="ED76" i="1"/>
  <c r="FA76" i="1" s="1"/>
  <c r="ED80" i="1"/>
  <c r="FA80" i="1" s="1"/>
  <c r="ED81" i="1"/>
  <c r="FA81" i="1" s="1"/>
  <c r="ED82" i="1"/>
  <c r="FA82" i="1" s="1"/>
  <c r="ED83" i="1"/>
  <c r="FA83" i="1" s="1"/>
  <c r="ED87" i="1"/>
  <c r="FA87" i="1" s="1"/>
  <c r="ED88" i="1"/>
  <c r="FA88" i="1" s="1"/>
  <c r="ED89" i="1"/>
  <c r="FA89" i="1" s="1"/>
  <c r="EA8" i="1"/>
  <c r="ED8" i="1"/>
  <c r="EB9" i="1"/>
  <c r="EB10" i="1"/>
  <c r="EB11" i="1"/>
  <c r="EB19" i="1"/>
  <c r="EB20" i="1"/>
  <c r="EB21" i="1"/>
  <c r="EB22" i="1"/>
  <c r="EB31" i="1"/>
  <c r="EB32" i="1"/>
  <c r="EB33" i="1"/>
  <c r="EB34" i="1"/>
  <c r="EB43" i="1"/>
  <c r="EY43" i="1" s="1"/>
  <c r="EB55" i="1"/>
  <c r="EY55" i="1" s="1"/>
  <c r="EB56" i="1"/>
  <c r="EY56" i="1" s="1"/>
  <c r="EB57" i="1"/>
  <c r="EY57" i="1" s="1"/>
  <c r="EB58" i="1"/>
  <c r="EY58" i="1" s="1"/>
  <c r="EB66" i="1"/>
  <c r="EY66" i="1" s="1"/>
  <c r="EB67" i="1"/>
  <c r="EY67" i="1" s="1"/>
  <c r="EB68" i="1"/>
  <c r="EY68" i="1" s="1"/>
  <c r="EB69" i="1"/>
  <c r="EY69" i="1" s="1"/>
  <c r="EB73" i="1"/>
  <c r="EY73" i="1" s="1"/>
  <c r="EB74" i="1"/>
  <c r="EY74" i="1" s="1"/>
  <c r="EB75" i="1"/>
  <c r="EY75" i="1" s="1"/>
  <c r="EB76" i="1"/>
  <c r="EY76" i="1" s="1"/>
  <c r="EB80" i="1"/>
  <c r="EY80" i="1" s="1"/>
  <c r="EB81" i="1"/>
  <c r="EY81" i="1" s="1"/>
  <c r="EB82" i="1"/>
  <c r="EY82" i="1" s="1"/>
  <c r="EB83" i="1"/>
  <c r="EY83" i="1" s="1"/>
  <c r="EB87" i="1"/>
  <c r="EY87" i="1" s="1"/>
  <c r="EB88" i="1"/>
  <c r="EY88" i="1" s="1"/>
  <c r="EB89" i="1"/>
  <c r="EY89" i="1" s="1"/>
  <c r="EB8" i="1"/>
  <c r="DQ9" i="1"/>
  <c r="DQ10" i="1"/>
  <c r="DQ11" i="1"/>
  <c r="DQ19" i="1"/>
  <c r="DQ20" i="1"/>
  <c r="DQ21" i="1"/>
  <c r="DQ22" i="1"/>
  <c r="DQ43" i="1"/>
  <c r="EN43" i="1" s="1"/>
  <c r="DQ55" i="1"/>
  <c r="EN55" i="1" s="1"/>
  <c r="DQ56" i="1"/>
  <c r="EN56" i="1" s="1"/>
  <c r="DQ57" i="1"/>
  <c r="EN57" i="1" s="1"/>
  <c r="DQ58" i="1"/>
  <c r="EN58" i="1" s="1"/>
  <c r="DQ66" i="1"/>
  <c r="EN66" i="1" s="1"/>
  <c r="DQ67" i="1"/>
  <c r="EN67" i="1" s="1"/>
  <c r="DQ68" i="1"/>
  <c r="EN68" i="1" s="1"/>
  <c r="DQ69" i="1"/>
  <c r="EN69" i="1" s="1"/>
  <c r="DQ73" i="1"/>
  <c r="EN73" i="1" s="1"/>
  <c r="DQ74" i="1"/>
  <c r="EN74" i="1" s="1"/>
  <c r="DQ75" i="1"/>
  <c r="EN75" i="1" s="1"/>
  <c r="DQ76" i="1"/>
  <c r="EN76" i="1" s="1"/>
  <c r="DQ80" i="1"/>
  <c r="EN80" i="1" s="1"/>
  <c r="DQ81" i="1"/>
  <c r="EN81" i="1" s="1"/>
  <c r="DQ82" i="1"/>
  <c r="EN82" i="1" s="1"/>
  <c r="DQ83" i="1"/>
  <c r="EN83" i="1" s="1"/>
  <c r="DQ87" i="1"/>
  <c r="EN87" i="1" s="1"/>
  <c r="DQ88" i="1"/>
  <c r="EN88" i="1" s="1"/>
  <c r="DQ89" i="1"/>
  <c r="EN89" i="1" s="1"/>
  <c r="DQ8" i="1"/>
  <c r="DW9" i="1"/>
  <c r="DW10" i="1"/>
  <c r="DW11" i="1"/>
  <c r="DW19" i="1"/>
  <c r="DW20" i="1"/>
  <c r="DW21" i="1"/>
  <c r="DW22" i="1"/>
  <c r="DW31" i="1"/>
  <c r="DW32" i="1"/>
  <c r="DW33" i="1"/>
  <c r="DW34" i="1"/>
  <c r="DW43" i="1"/>
  <c r="ET43" i="1" s="1"/>
  <c r="DW55" i="1"/>
  <c r="ET55" i="1" s="1"/>
  <c r="DW56" i="1"/>
  <c r="ET56" i="1" s="1"/>
  <c r="DW57" i="1"/>
  <c r="ET57" i="1" s="1"/>
  <c r="DW58" i="1"/>
  <c r="ET58" i="1" s="1"/>
  <c r="DW66" i="1"/>
  <c r="ET66" i="1" s="1"/>
  <c r="DW67" i="1"/>
  <c r="ET67" i="1" s="1"/>
  <c r="DW68" i="1"/>
  <c r="ET68" i="1" s="1"/>
  <c r="DW69" i="1"/>
  <c r="ET69" i="1" s="1"/>
  <c r="DW73" i="1"/>
  <c r="ET73" i="1" s="1"/>
  <c r="DW74" i="1"/>
  <c r="ET74" i="1" s="1"/>
  <c r="DW75" i="1"/>
  <c r="ET75" i="1" s="1"/>
  <c r="DW76" i="1"/>
  <c r="ET76" i="1" s="1"/>
  <c r="DW80" i="1"/>
  <c r="ET80" i="1" s="1"/>
  <c r="DW81" i="1"/>
  <c r="ET81" i="1" s="1"/>
  <c r="DW82" i="1"/>
  <c r="ET82" i="1" s="1"/>
  <c r="DW83" i="1"/>
  <c r="ET83" i="1" s="1"/>
  <c r="DW87" i="1"/>
  <c r="ET87" i="1" s="1"/>
  <c r="DW88" i="1"/>
  <c r="ET88" i="1" s="1"/>
  <c r="DW89" i="1"/>
  <c r="ET89" i="1" s="1"/>
  <c r="DW8" i="1"/>
  <c r="DV9" i="1"/>
  <c r="DV10" i="1"/>
  <c r="DV11" i="1"/>
  <c r="DV19" i="1"/>
  <c r="DV20" i="1"/>
  <c r="DV21" i="1"/>
  <c r="DV22" i="1"/>
  <c r="DV31" i="1"/>
  <c r="DV32" i="1"/>
  <c r="DV33" i="1"/>
  <c r="DV34" i="1"/>
  <c r="DV43" i="1"/>
  <c r="ES43" i="1" s="1"/>
  <c r="DV55" i="1"/>
  <c r="ES55" i="1" s="1"/>
  <c r="DV56" i="1"/>
  <c r="ES56" i="1" s="1"/>
  <c r="DV57" i="1"/>
  <c r="ES57" i="1" s="1"/>
  <c r="DV58" i="1"/>
  <c r="ES58" i="1" s="1"/>
  <c r="DV66" i="1"/>
  <c r="ES66" i="1" s="1"/>
  <c r="DV67" i="1"/>
  <c r="ES67" i="1" s="1"/>
  <c r="DV68" i="1"/>
  <c r="ES68" i="1" s="1"/>
  <c r="DV69" i="1"/>
  <c r="ES69" i="1" s="1"/>
  <c r="DV73" i="1"/>
  <c r="ES73" i="1" s="1"/>
  <c r="DV74" i="1"/>
  <c r="ES74" i="1" s="1"/>
  <c r="DV75" i="1"/>
  <c r="ES75" i="1" s="1"/>
  <c r="DV76" i="1"/>
  <c r="ES76" i="1" s="1"/>
  <c r="DV80" i="1"/>
  <c r="ES80" i="1" s="1"/>
  <c r="DV81" i="1"/>
  <c r="ES81" i="1" s="1"/>
  <c r="DV82" i="1"/>
  <c r="ES82" i="1" s="1"/>
  <c r="DV83" i="1"/>
  <c r="ES83" i="1" s="1"/>
  <c r="DV87" i="1"/>
  <c r="ES87" i="1" s="1"/>
  <c r="DV88" i="1"/>
  <c r="ES88" i="1" s="1"/>
  <c r="DV89" i="1"/>
  <c r="ES89" i="1" s="1"/>
  <c r="DV8" i="1"/>
  <c r="DU9" i="1"/>
  <c r="DU10" i="1"/>
  <c r="DU11" i="1"/>
  <c r="DU19" i="1"/>
  <c r="DU20" i="1"/>
  <c r="DU21" i="1"/>
  <c r="DU22" i="1"/>
  <c r="ER43" i="1"/>
  <c r="DU55" i="1"/>
  <c r="ER55" i="1" s="1"/>
  <c r="DU56" i="1"/>
  <c r="ER56" i="1" s="1"/>
  <c r="DU57" i="1"/>
  <c r="ER57" i="1" s="1"/>
  <c r="DU58" i="1"/>
  <c r="ER58" i="1" s="1"/>
  <c r="DU66" i="1"/>
  <c r="ER66" i="1" s="1"/>
  <c r="DU67" i="1"/>
  <c r="ER67" i="1" s="1"/>
  <c r="DU68" i="1"/>
  <c r="ER68" i="1" s="1"/>
  <c r="DU69" i="1"/>
  <c r="ER69" i="1" s="1"/>
  <c r="DU73" i="1"/>
  <c r="ER73" i="1" s="1"/>
  <c r="DU74" i="1"/>
  <c r="ER74" i="1" s="1"/>
  <c r="DU75" i="1"/>
  <c r="ER75" i="1" s="1"/>
  <c r="DU76" i="1"/>
  <c r="ER76" i="1" s="1"/>
  <c r="DU80" i="1"/>
  <c r="ER80" i="1" s="1"/>
  <c r="DU81" i="1"/>
  <c r="ER81" i="1" s="1"/>
  <c r="DU82" i="1"/>
  <c r="ER82" i="1" s="1"/>
  <c r="DU83" i="1"/>
  <c r="ER83" i="1" s="1"/>
  <c r="DU87" i="1"/>
  <c r="ER87" i="1" s="1"/>
  <c r="DU88" i="1"/>
  <c r="ER88" i="1" s="1"/>
  <c r="DU89" i="1"/>
  <c r="ER89" i="1" s="1"/>
  <c r="DU8" i="1"/>
  <c r="DT9" i="1"/>
  <c r="DT10" i="1"/>
  <c r="DT11" i="1"/>
  <c r="DT19" i="1"/>
  <c r="DT20" i="1"/>
  <c r="DT21" i="1"/>
  <c r="DT22" i="1"/>
  <c r="DT31" i="1"/>
  <c r="DT32" i="1"/>
  <c r="DT33" i="1"/>
  <c r="DT34" i="1"/>
  <c r="DT43" i="1"/>
  <c r="EQ43" i="1" s="1"/>
  <c r="DT55" i="1"/>
  <c r="EQ55" i="1" s="1"/>
  <c r="DT56" i="1"/>
  <c r="EQ56" i="1" s="1"/>
  <c r="DT57" i="1"/>
  <c r="EQ57" i="1" s="1"/>
  <c r="DT58" i="1"/>
  <c r="EQ58" i="1" s="1"/>
  <c r="DT66" i="1"/>
  <c r="EQ66" i="1" s="1"/>
  <c r="DT67" i="1"/>
  <c r="EQ67" i="1" s="1"/>
  <c r="DT68" i="1"/>
  <c r="EQ68" i="1" s="1"/>
  <c r="DT69" i="1"/>
  <c r="EQ69" i="1" s="1"/>
  <c r="DT73" i="1"/>
  <c r="EQ73" i="1" s="1"/>
  <c r="DT74" i="1"/>
  <c r="EQ74" i="1" s="1"/>
  <c r="DT75" i="1"/>
  <c r="EQ75" i="1" s="1"/>
  <c r="DT76" i="1"/>
  <c r="EQ76" i="1" s="1"/>
  <c r="DT80" i="1"/>
  <c r="EQ80" i="1" s="1"/>
  <c r="DT81" i="1"/>
  <c r="EQ81" i="1" s="1"/>
  <c r="DT82" i="1"/>
  <c r="EQ82" i="1" s="1"/>
  <c r="DT83" i="1"/>
  <c r="EQ83" i="1" s="1"/>
  <c r="DT87" i="1"/>
  <c r="EQ87" i="1" s="1"/>
  <c r="DT88" i="1"/>
  <c r="EQ88" i="1" s="1"/>
  <c r="DT89" i="1"/>
  <c r="EQ89" i="1" s="1"/>
  <c r="DT8" i="1"/>
  <c r="DS9" i="1"/>
  <c r="DS10" i="1"/>
  <c r="DS11" i="1"/>
  <c r="DS19" i="1"/>
  <c r="DS20" i="1"/>
  <c r="DS21" i="1"/>
  <c r="DS22" i="1"/>
  <c r="DS31" i="1"/>
  <c r="DS32" i="1"/>
  <c r="DS33" i="1"/>
  <c r="DS34" i="1"/>
  <c r="DS43" i="1"/>
  <c r="EP43" i="1" s="1"/>
  <c r="DS55" i="1"/>
  <c r="EP55" i="1" s="1"/>
  <c r="DS56" i="1"/>
  <c r="EP56" i="1" s="1"/>
  <c r="DS57" i="1"/>
  <c r="EP57" i="1" s="1"/>
  <c r="DS58" i="1"/>
  <c r="EP58" i="1" s="1"/>
  <c r="DS66" i="1"/>
  <c r="EP66" i="1" s="1"/>
  <c r="DS67" i="1"/>
  <c r="EP67" i="1" s="1"/>
  <c r="DS68" i="1"/>
  <c r="EP68" i="1" s="1"/>
  <c r="DS69" i="1"/>
  <c r="EP69" i="1" s="1"/>
  <c r="DS73" i="1"/>
  <c r="EP73" i="1" s="1"/>
  <c r="DS74" i="1"/>
  <c r="EP74" i="1" s="1"/>
  <c r="DS75" i="1"/>
  <c r="EP75" i="1" s="1"/>
  <c r="DS76" i="1"/>
  <c r="EP76" i="1" s="1"/>
  <c r="DS80" i="1"/>
  <c r="EP80" i="1" s="1"/>
  <c r="DS81" i="1"/>
  <c r="EP81" i="1" s="1"/>
  <c r="DS82" i="1"/>
  <c r="EP82" i="1" s="1"/>
  <c r="DS83" i="1"/>
  <c r="EP83" i="1" s="1"/>
  <c r="DS87" i="1"/>
  <c r="EP87" i="1" s="1"/>
  <c r="DS88" i="1"/>
  <c r="EP88" i="1" s="1"/>
  <c r="DS89" i="1"/>
  <c r="EP89" i="1" s="1"/>
  <c r="DS8" i="1"/>
  <c r="DR9" i="1"/>
  <c r="DR10" i="1"/>
  <c r="DR11" i="1"/>
  <c r="DR19" i="1"/>
  <c r="DR20" i="1"/>
  <c r="DR21" i="1"/>
  <c r="DR22" i="1"/>
  <c r="DR31" i="1"/>
  <c r="DR32" i="1"/>
  <c r="DR33" i="1"/>
  <c r="DR34" i="1"/>
  <c r="DR43" i="1"/>
  <c r="EO43" i="1" s="1"/>
  <c r="DR55" i="1"/>
  <c r="EO55" i="1" s="1"/>
  <c r="DR56" i="1"/>
  <c r="EO56" i="1" s="1"/>
  <c r="DR57" i="1"/>
  <c r="EO57" i="1" s="1"/>
  <c r="DR58" i="1"/>
  <c r="EO58" i="1" s="1"/>
  <c r="DR66" i="1"/>
  <c r="EO66" i="1" s="1"/>
  <c r="DR67" i="1"/>
  <c r="EO67" i="1" s="1"/>
  <c r="DR68" i="1"/>
  <c r="EO68" i="1" s="1"/>
  <c r="DR69" i="1"/>
  <c r="EO69" i="1" s="1"/>
  <c r="DR73" i="1"/>
  <c r="EO73" i="1" s="1"/>
  <c r="DR74" i="1"/>
  <c r="EO74" i="1" s="1"/>
  <c r="DR75" i="1"/>
  <c r="EO75" i="1" s="1"/>
  <c r="DR76" i="1"/>
  <c r="EO76" i="1" s="1"/>
  <c r="DR80" i="1"/>
  <c r="EO80" i="1" s="1"/>
  <c r="DR81" i="1"/>
  <c r="EO81" i="1" s="1"/>
  <c r="DR82" i="1"/>
  <c r="EO82" i="1" s="1"/>
  <c r="DR83" i="1"/>
  <c r="EO83" i="1" s="1"/>
  <c r="DR87" i="1"/>
  <c r="EO87" i="1" s="1"/>
  <c r="DR88" i="1"/>
  <c r="EO88" i="1" s="1"/>
  <c r="DR89" i="1"/>
  <c r="EO89" i="1" s="1"/>
  <c r="DR8" i="1"/>
  <c r="DP9" i="1"/>
  <c r="DP10" i="1"/>
  <c r="DP11" i="1"/>
  <c r="DP19" i="1"/>
  <c r="DP20" i="1"/>
  <c r="DP21" i="1"/>
  <c r="DP22" i="1"/>
  <c r="DP31" i="1"/>
  <c r="DP32" i="1"/>
  <c r="DP33" i="1"/>
  <c r="DP34" i="1"/>
  <c r="DP43" i="1"/>
  <c r="EM43" i="1" s="1"/>
  <c r="DP55" i="1"/>
  <c r="EM55" i="1" s="1"/>
  <c r="DP56" i="1"/>
  <c r="EM56" i="1" s="1"/>
  <c r="DP57" i="1"/>
  <c r="EM57" i="1" s="1"/>
  <c r="DP58" i="1"/>
  <c r="EM58" i="1" s="1"/>
  <c r="DP66" i="1"/>
  <c r="EM66" i="1" s="1"/>
  <c r="DP67" i="1"/>
  <c r="EM67" i="1" s="1"/>
  <c r="DP68" i="1"/>
  <c r="EM68" i="1" s="1"/>
  <c r="DP69" i="1"/>
  <c r="EM69" i="1" s="1"/>
  <c r="DP73" i="1"/>
  <c r="EM73" i="1" s="1"/>
  <c r="DP74" i="1"/>
  <c r="EM74" i="1" s="1"/>
  <c r="DP75" i="1"/>
  <c r="EM75" i="1" s="1"/>
  <c r="DP76" i="1"/>
  <c r="EM76" i="1" s="1"/>
  <c r="DP80" i="1"/>
  <c r="EM80" i="1" s="1"/>
  <c r="DP81" i="1"/>
  <c r="EM81" i="1" s="1"/>
  <c r="DP82" i="1"/>
  <c r="EM82" i="1" s="1"/>
  <c r="DP83" i="1"/>
  <c r="EM83" i="1" s="1"/>
  <c r="DP87" i="1"/>
  <c r="EM87" i="1" s="1"/>
  <c r="DP88" i="1"/>
  <c r="EM88" i="1" s="1"/>
  <c r="DP89" i="1"/>
  <c r="EM89" i="1" s="1"/>
  <c r="DP8" i="1"/>
  <c r="DO9" i="1"/>
  <c r="DO10" i="1"/>
  <c r="DO11" i="1"/>
  <c r="DO19" i="1"/>
  <c r="DO20" i="1"/>
  <c r="DO21" i="1"/>
  <c r="DO22" i="1"/>
  <c r="DO31" i="1"/>
  <c r="DO32" i="1"/>
  <c r="DO33" i="1"/>
  <c r="DO34" i="1"/>
  <c r="EL43" i="1"/>
  <c r="DO55" i="1"/>
  <c r="EL55" i="1" s="1"/>
  <c r="DO56" i="1"/>
  <c r="EL56" i="1" s="1"/>
  <c r="DO57" i="1"/>
  <c r="EL57" i="1" s="1"/>
  <c r="DO58" i="1"/>
  <c r="EL58" i="1" s="1"/>
  <c r="DO66" i="1"/>
  <c r="EL66" i="1" s="1"/>
  <c r="DO67" i="1"/>
  <c r="EL67" i="1" s="1"/>
  <c r="DO68" i="1"/>
  <c r="EL68" i="1" s="1"/>
  <c r="DO69" i="1"/>
  <c r="EL69" i="1" s="1"/>
  <c r="DO73" i="1"/>
  <c r="EL73" i="1" s="1"/>
  <c r="DO74" i="1"/>
  <c r="EL74" i="1" s="1"/>
  <c r="DO75" i="1"/>
  <c r="EL75" i="1" s="1"/>
  <c r="DO76" i="1"/>
  <c r="EL76" i="1" s="1"/>
  <c r="DO80" i="1"/>
  <c r="EL80" i="1" s="1"/>
  <c r="DO81" i="1"/>
  <c r="EL81" i="1" s="1"/>
  <c r="DO82" i="1"/>
  <c r="EL82" i="1" s="1"/>
  <c r="DO83" i="1"/>
  <c r="EL83" i="1" s="1"/>
  <c r="DO87" i="1"/>
  <c r="EL87" i="1" s="1"/>
  <c r="DO88" i="1"/>
  <c r="EL88" i="1" s="1"/>
  <c r="DO89" i="1"/>
  <c r="EL89" i="1" s="1"/>
  <c r="DO8" i="1"/>
  <c r="DN9" i="1"/>
  <c r="DN10" i="1"/>
  <c r="DN11" i="1"/>
  <c r="DN19" i="1"/>
  <c r="DN20" i="1"/>
  <c r="DN21" i="1"/>
  <c r="DN22" i="1"/>
  <c r="DN31" i="1"/>
  <c r="DN32" i="1"/>
  <c r="DN33" i="1"/>
  <c r="DN34" i="1"/>
  <c r="EK43" i="1"/>
  <c r="EK55" i="1"/>
  <c r="EK56" i="1"/>
  <c r="EK57" i="1"/>
  <c r="EK58" i="1"/>
  <c r="EK66" i="1"/>
  <c r="DN67" i="1"/>
  <c r="EK67" i="1" s="1"/>
  <c r="DN68" i="1"/>
  <c r="EK68" i="1" s="1"/>
  <c r="DN69" i="1"/>
  <c r="EK69" i="1" s="1"/>
  <c r="DN73" i="1"/>
  <c r="EK73" i="1" s="1"/>
  <c r="DN74" i="1"/>
  <c r="EK74" i="1" s="1"/>
  <c r="DN75" i="1"/>
  <c r="EK75" i="1" s="1"/>
  <c r="DN76" i="1"/>
  <c r="EK76" i="1" s="1"/>
  <c r="DN80" i="1"/>
  <c r="EK80" i="1" s="1"/>
  <c r="DN81" i="1"/>
  <c r="EK81" i="1" s="1"/>
  <c r="DN82" i="1"/>
  <c r="EK82" i="1" s="1"/>
  <c r="DN83" i="1"/>
  <c r="EK83" i="1" s="1"/>
  <c r="DN87" i="1"/>
  <c r="EK87" i="1" s="1"/>
  <c r="DN88" i="1"/>
  <c r="EK88" i="1" s="1"/>
  <c r="DN89" i="1"/>
  <c r="EK89" i="1" s="1"/>
  <c r="DN8" i="1"/>
  <c r="DM9" i="1"/>
  <c r="DM10" i="1"/>
  <c r="DM11" i="1"/>
  <c r="DM19" i="1"/>
  <c r="DM20" i="1"/>
  <c r="DM21" i="1"/>
  <c r="DM22" i="1"/>
  <c r="DM31" i="1"/>
  <c r="DM32" i="1"/>
  <c r="DM33" i="1"/>
  <c r="DM34" i="1"/>
  <c r="DM43" i="1"/>
  <c r="EJ43" i="1" s="1"/>
  <c r="EJ55" i="1"/>
  <c r="EJ56" i="1"/>
  <c r="EJ57" i="1"/>
  <c r="EJ58" i="1"/>
  <c r="EJ66" i="1"/>
  <c r="DM67" i="1"/>
  <c r="EJ67" i="1" s="1"/>
  <c r="DM68" i="1"/>
  <c r="EJ68" i="1" s="1"/>
  <c r="DM69" i="1"/>
  <c r="EJ69" i="1" s="1"/>
  <c r="DM73" i="1"/>
  <c r="EJ73" i="1" s="1"/>
  <c r="DM74" i="1"/>
  <c r="EJ74" i="1" s="1"/>
  <c r="DM75" i="1"/>
  <c r="EJ75" i="1" s="1"/>
  <c r="DM76" i="1"/>
  <c r="EJ76" i="1" s="1"/>
  <c r="DM80" i="1"/>
  <c r="EJ80" i="1" s="1"/>
  <c r="DM81" i="1"/>
  <c r="EJ81" i="1" s="1"/>
  <c r="DM82" i="1"/>
  <c r="EJ82" i="1" s="1"/>
  <c r="DM83" i="1"/>
  <c r="EJ83" i="1" s="1"/>
  <c r="DM87" i="1"/>
  <c r="EJ87" i="1" s="1"/>
  <c r="DM88" i="1"/>
  <c r="EJ88" i="1" s="1"/>
  <c r="DM89" i="1"/>
  <c r="EJ89" i="1" s="1"/>
  <c r="DM8" i="1"/>
  <c r="DX9" i="1"/>
  <c r="DX10" i="1"/>
  <c r="DX11" i="1"/>
  <c r="DX19" i="1"/>
  <c r="DX20" i="1"/>
  <c r="DX21" i="1"/>
  <c r="DX22" i="1"/>
  <c r="DX43" i="1"/>
  <c r="EU43" i="1" s="1"/>
  <c r="DX55" i="1"/>
  <c r="EU55" i="1" s="1"/>
  <c r="DX56" i="1"/>
  <c r="EU56" i="1" s="1"/>
  <c r="DX57" i="1"/>
  <c r="EU57" i="1" s="1"/>
  <c r="DX58" i="1"/>
  <c r="EU58" i="1" s="1"/>
  <c r="DX66" i="1"/>
  <c r="EU66" i="1" s="1"/>
  <c r="DX67" i="1"/>
  <c r="EU67" i="1" s="1"/>
  <c r="DX68" i="1"/>
  <c r="EU68" i="1" s="1"/>
  <c r="DX69" i="1"/>
  <c r="EU69" i="1" s="1"/>
  <c r="DX73" i="1"/>
  <c r="EU73" i="1" s="1"/>
  <c r="DX74" i="1"/>
  <c r="EU74" i="1" s="1"/>
  <c r="DX75" i="1"/>
  <c r="EU75" i="1" s="1"/>
  <c r="DX76" i="1"/>
  <c r="EU76" i="1" s="1"/>
  <c r="DX80" i="1"/>
  <c r="EU80" i="1" s="1"/>
  <c r="DX81" i="1"/>
  <c r="EU81" i="1" s="1"/>
  <c r="DX82" i="1"/>
  <c r="EU82" i="1" s="1"/>
  <c r="DX83" i="1"/>
  <c r="EU83" i="1" s="1"/>
  <c r="DX87" i="1"/>
  <c r="EU87" i="1" s="1"/>
  <c r="DX88" i="1"/>
  <c r="EU88" i="1" s="1"/>
  <c r="DX89" i="1"/>
  <c r="EU89" i="1" s="1"/>
  <c r="DX8" i="1"/>
  <c r="DK9" i="1"/>
  <c r="DK10" i="1"/>
  <c r="DK11" i="1"/>
  <c r="DK19" i="1"/>
  <c r="DK20" i="1"/>
  <c r="DK21" i="1"/>
  <c r="DK22" i="1"/>
  <c r="DK31" i="1"/>
  <c r="DK32" i="1"/>
  <c r="DK33" i="1"/>
  <c r="DK34" i="1"/>
  <c r="DK43" i="1"/>
  <c r="EH43" i="1" s="1"/>
  <c r="DK55" i="1"/>
  <c r="EH55" i="1" s="1"/>
  <c r="DK56" i="1"/>
  <c r="EH56" i="1" s="1"/>
  <c r="DK57" i="1"/>
  <c r="EH57" i="1" s="1"/>
  <c r="DK58" i="1"/>
  <c r="EH58" i="1" s="1"/>
  <c r="DK66" i="1"/>
  <c r="EH66" i="1" s="1"/>
  <c r="DK67" i="1"/>
  <c r="EH67" i="1" s="1"/>
  <c r="DK68" i="1"/>
  <c r="EH68" i="1" s="1"/>
  <c r="DK69" i="1"/>
  <c r="EH69" i="1" s="1"/>
  <c r="DK73" i="1"/>
  <c r="EH73" i="1" s="1"/>
  <c r="DK74" i="1"/>
  <c r="EH74" i="1" s="1"/>
  <c r="DK75" i="1"/>
  <c r="EH75" i="1" s="1"/>
  <c r="DK76" i="1"/>
  <c r="EH76" i="1" s="1"/>
  <c r="DK80" i="1"/>
  <c r="EH80" i="1" s="1"/>
  <c r="DK81" i="1"/>
  <c r="EH81" i="1" s="1"/>
  <c r="DK82" i="1"/>
  <c r="EH82" i="1" s="1"/>
  <c r="DK83" i="1"/>
  <c r="EH83" i="1" s="1"/>
  <c r="DK87" i="1"/>
  <c r="EH87" i="1" s="1"/>
  <c r="DK88" i="1"/>
  <c r="EH88" i="1" s="1"/>
  <c r="DK89" i="1"/>
  <c r="EH89" i="1" s="1"/>
  <c r="DK8" i="1"/>
  <c r="DJ9" i="1"/>
  <c r="DJ10" i="1"/>
  <c r="DJ11" i="1"/>
  <c r="DJ19" i="1"/>
  <c r="DJ20" i="1"/>
  <c r="DJ21" i="1"/>
  <c r="DJ22" i="1"/>
  <c r="DJ31" i="1"/>
  <c r="DJ32" i="1"/>
  <c r="DJ33" i="1"/>
  <c r="DJ34" i="1"/>
  <c r="DJ43" i="1"/>
  <c r="EG43" i="1" s="1"/>
  <c r="DJ55" i="1"/>
  <c r="EG55" i="1" s="1"/>
  <c r="DJ56" i="1"/>
  <c r="EG56" i="1" s="1"/>
  <c r="DJ57" i="1"/>
  <c r="EG57" i="1" s="1"/>
  <c r="DJ58" i="1"/>
  <c r="EG58" i="1" s="1"/>
  <c r="DJ66" i="1"/>
  <c r="EG66" i="1" s="1"/>
  <c r="DJ67" i="1"/>
  <c r="EG67" i="1" s="1"/>
  <c r="DJ68" i="1"/>
  <c r="EG68" i="1" s="1"/>
  <c r="DJ69" i="1"/>
  <c r="EG69" i="1" s="1"/>
  <c r="DJ73" i="1"/>
  <c r="EG73" i="1" s="1"/>
  <c r="DJ74" i="1"/>
  <c r="EG74" i="1" s="1"/>
  <c r="DJ75" i="1"/>
  <c r="EG75" i="1" s="1"/>
  <c r="DJ76" i="1"/>
  <c r="EG76" i="1" s="1"/>
  <c r="DJ80" i="1"/>
  <c r="EG80" i="1" s="1"/>
  <c r="DJ81" i="1"/>
  <c r="EG81" i="1" s="1"/>
  <c r="DJ82" i="1"/>
  <c r="EG82" i="1" s="1"/>
  <c r="DJ83" i="1"/>
  <c r="EG83" i="1" s="1"/>
  <c r="DJ87" i="1"/>
  <c r="EG87" i="1" s="1"/>
  <c r="DJ88" i="1"/>
  <c r="EG88" i="1" s="1"/>
  <c r="DJ89" i="1"/>
  <c r="EG89" i="1" s="1"/>
  <c r="DH9" i="1"/>
  <c r="DH10" i="1"/>
  <c r="DH11" i="1"/>
  <c r="DH19" i="1"/>
  <c r="DH20" i="1"/>
  <c r="DH21" i="1"/>
  <c r="DH22" i="1"/>
  <c r="DH43" i="1"/>
  <c r="DH55" i="1"/>
  <c r="DH56" i="1"/>
  <c r="DH57" i="1"/>
  <c r="DH58" i="1"/>
  <c r="DH66" i="1"/>
  <c r="DH67" i="1"/>
  <c r="DH68" i="1"/>
  <c r="DH69" i="1"/>
  <c r="DH73" i="1"/>
  <c r="DH74" i="1"/>
  <c r="DH75" i="1"/>
  <c r="DH76" i="1"/>
  <c r="DH80" i="1"/>
  <c r="DH81" i="1"/>
  <c r="DH82" i="1"/>
  <c r="DH83" i="1"/>
  <c r="DH87" i="1"/>
  <c r="DH88" i="1"/>
  <c r="DH89" i="1"/>
  <c r="DH8" i="1"/>
  <c r="DI9" i="1"/>
  <c r="DI10" i="1"/>
  <c r="DI11" i="1"/>
  <c r="DI19" i="1"/>
  <c r="DI20" i="1"/>
  <c r="DI21" i="1"/>
  <c r="DI22" i="1"/>
  <c r="DI55" i="1"/>
  <c r="EF55" i="1" s="1"/>
  <c r="DI56" i="1"/>
  <c r="DI57" i="1"/>
  <c r="DI58" i="1"/>
  <c r="DI66" i="1"/>
  <c r="EF66" i="1" s="1"/>
  <c r="DI67" i="1"/>
  <c r="EF67" i="1" s="1"/>
  <c r="DI68" i="1"/>
  <c r="EF68" i="1" s="1"/>
  <c r="DI69" i="1"/>
  <c r="EF69" i="1" s="1"/>
  <c r="DI73" i="1"/>
  <c r="EF73" i="1" s="1"/>
  <c r="DI74" i="1"/>
  <c r="EF74" i="1" s="1"/>
  <c r="DI75" i="1"/>
  <c r="EF75" i="1" s="1"/>
  <c r="DI76" i="1"/>
  <c r="EF76" i="1" s="1"/>
  <c r="DI80" i="1"/>
  <c r="EF80" i="1" s="1"/>
  <c r="DI81" i="1"/>
  <c r="EF81" i="1" s="1"/>
  <c r="DI82" i="1"/>
  <c r="EF82" i="1" s="1"/>
  <c r="DI83" i="1"/>
  <c r="EF83" i="1" s="1"/>
  <c r="DI87" i="1"/>
  <c r="EF87" i="1" s="1"/>
  <c r="DI88" i="1"/>
  <c r="EF88" i="1" s="1"/>
  <c r="DI89" i="1"/>
  <c r="EF89" i="1" s="1"/>
  <c r="DJ8" i="1"/>
  <c r="DR42" i="1" l="1"/>
  <c r="DP42" i="1"/>
  <c r="DR41" i="1"/>
  <c r="DP41" i="1"/>
  <c r="DR40" i="1"/>
  <c r="DP40" i="1"/>
  <c r="DR39" i="1"/>
  <c r="DP39" i="1"/>
  <c r="DR38" i="1"/>
  <c r="DP38" i="1"/>
  <c r="DR37" i="1"/>
  <c r="DP37" i="1"/>
  <c r="DR36" i="1"/>
  <c r="DP36" i="1"/>
  <c r="DR35" i="1"/>
  <c r="DP35" i="1"/>
  <c r="DI8" i="1"/>
  <c r="DT35" i="1" l="1"/>
  <c r="DS35" i="1"/>
  <c r="DT36" i="1"/>
  <c r="DS36" i="1"/>
  <c r="DT37" i="1"/>
  <c r="DS37" i="1"/>
  <c r="DT38" i="1"/>
  <c r="DS38" i="1"/>
  <c r="DT39" i="1"/>
  <c r="DS39" i="1"/>
  <c r="DT40" i="1"/>
  <c r="DS40" i="1"/>
  <c r="DT41" i="1"/>
  <c r="DS41" i="1"/>
  <c r="DT42" i="1"/>
  <c r="DS42" i="1"/>
  <c r="DY42" i="1" l="1"/>
  <c r="DW42" i="1"/>
  <c r="EB42" i="1"/>
  <c r="DY41" i="1"/>
  <c r="DW41" i="1"/>
  <c r="EB41" i="1"/>
  <c r="DY40" i="1"/>
  <c r="DW40" i="1"/>
  <c r="EB40" i="1"/>
  <c r="DY39" i="1"/>
  <c r="DW39" i="1"/>
  <c r="EB39" i="1"/>
  <c r="DY38" i="1"/>
  <c r="DW38" i="1"/>
  <c r="EB38" i="1"/>
  <c r="DY37" i="1"/>
  <c r="DW37" i="1"/>
  <c r="EB37" i="1"/>
  <c r="DY36" i="1"/>
  <c r="DW36" i="1"/>
  <c r="EB36" i="1"/>
  <c r="DY35" i="1"/>
  <c r="DW35" i="1"/>
  <c r="EB35" i="1"/>
  <c r="EA42" i="1" l="1"/>
  <c r="DZ42" i="1"/>
  <c r="EA41" i="1"/>
  <c r="DZ41" i="1"/>
  <c r="EA40" i="1"/>
  <c r="DZ40" i="1"/>
  <c r="EA39" i="1"/>
  <c r="DZ39" i="1"/>
  <c r="EA38" i="1"/>
  <c r="DZ38" i="1"/>
  <c r="EA37" i="1"/>
  <c r="DZ37" i="1"/>
  <c r="EA36" i="1"/>
  <c r="DZ36" i="1"/>
  <c r="EA35" i="1"/>
  <c r="DZ35" i="1"/>
  <c r="ED42" i="1" l="1"/>
  <c r="EC42" i="1"/>
  <c r="ED41" i="1"/>
  <c r="EC41" i="1"/>
  <c r="ED40" i="1"/>
  <c r="EC40" i="1"/>
  <c r="ED39" i="1"/>
  <c r="EC39" i="1"/>
  <c r="ED38" i="1"/>
  <c r="EC38" i="1"/>
  <c r="ED37" i="1"/>
  <c r="EC37" i="1"/>
  <c r="ED36" i="1"/>
  <c r="EC36" i="1"/>
  <c r="ED35" i="1"/>
  <c r="EC35" i="1"/>
</calcChain>
</file>

<file path=xl/sharedStrings.xml><?xml version="1.0" encoding="utf-8"?>
<sst xmlns="http://schemas.openxmlformats.org/spreadsheetml/2006/main" count="1481" uniqueCount="154">
  <si>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</si>
  <si>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</si>
  <si>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</si>
  <si>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</si>
  <si>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</si>
  <si>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</si>
  <si>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</si>
  <si>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</si>
  <si>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</si>
  <si>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</si>
  <si>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</si>
  <si>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</si>
  <si>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</si>
  <si>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</si>
  <si>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</si>
  <si>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</si>
  <si>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</si>
  <si>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</si>
  <si>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</si>
  <si>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</si>
  <si>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</si>
  <si>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</si>
  <si>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</si>
  <si>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</si>
  <si>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</si>
  <si>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</si>
  <si>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</si>
  <si>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</si>
  <si>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</si>
  <si>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</si>
  <si>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</si>
  <si>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</si>
  <si>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</si>
  <si>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</si>
  <si>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</si>
  <si>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</si>
  <si>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</si>
  <si>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</si>
  <si>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</si>
  <si>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</si>
  <si>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</si>
  <si>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</si>
  <si>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</si>
  <si>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</si>
  <si>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</si>
  <si>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</si>
  <si>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</si>
  <si>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</si>
  <si>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</si>
  <si>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</si>
  <si>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</si>
  <si>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</si>
  <si>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</si>
  <si>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</si>
  <si>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</si>
  <si>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</si>
  <si>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</si>
  <si>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</si>
  <si>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</si>
  <si>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</si>
  <si>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</si>
  <si>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</si>
  <si>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</si>
  <si>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</si>
  <si>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</si>
  <si>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</si>
  <si>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</si>
  <si>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</si>
  <si>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</si>
  <si>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</si>
  <si>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</si>
  <si>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</si>
  <si>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</si>
  <si>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</si>
  <si>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</si>
  <si>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</si>
  <si>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</si>
  <si>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</si>
  <si>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</si>
  <si>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</si>
  <si>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</si>
  <si>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</si>
  <si>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</si>
  <si>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</si>
  <si>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</si>
  <si>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</si>
  <si>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11в</t>
  </si>
  <si>
    <t>УТВЕРЖДЕН</t>
  </si>
  <si>
    <t>____________________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</si>
  <si>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</si>
  <si>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</si>
  <si>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</si>
  <si>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</si>
  <si>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</si>
  <si>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</si>
  <si>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</si>
  <si>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</si>
  <si>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</si>
  <si>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</si>
  <si>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</si>
  <si>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</si>
  <si>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</si>
  <si>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</si>
  <si>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График оценочных процедур в МАОУ СОШ № 104</t>
  </si>
  <si>
    <t>9д</t>
  </si>
  <si>
    <t>9е</t>
  </si>
  <si>
    <t>9ж</t>
  </si>
  <si>
    <t>7д</t>
  </si>
  <si>
    <t>7е</t>
  </si>
  <si>
    <t>7ж</t>
  </si>
  <si>
    <t>8д</t>
  </si>
  <si>
    <t>8е</t>
  </si>
  <si>
    <t>8ж</t>
  </si>
  <si>
    <t>2д</t>
  </si>
  <si>
    <t>2е</t>
  </si>
  <si>
    <t>2ж</t>
  </si>
  <si>
    <t>2з</t>
  </si>
  <si>
    <t>2и</t>
  </si>
  <si>
    <t>2к</t>
  </si>
  <si>
    <t>3д</t>
  </si>
  <si>
    <t>3е</t>
  </si>
  <si>
    <t>3ж</t>
  </si>
  <si>
    <t>2л</t>
  </si>
  <si>
    <t>3з</t>
  </si>
  <si>
    <t>3и</t>
  </si>
  <si>
    <t>3к</t>
  </si>
  <si>
    <t>3л</t>
  </si>
  <si>
    <t>3м</t>
  </si>
  <si>
    <t>4д</t>
  </si>
  <si>
    <t>4е</t>
  </si>
  <si>
    <t>4ж</t>
  </si>
  <si>
    <t>4з</t>
  </si>
  <si>
    <t>4и</t>
  </si>
  <si>
    <t>4к</t>
  </si>
  <si>
    <t>4л</t>
  </si>
  <si>
    <t>4м</t>
  </si>
  <si>
    <t>5д</t>
  </si>
  <si>
    <t>5е</t>
  </si>
  <si>
    <t>5ж</t>
  </si>
  <si>
    <t>5з</t>
  </si>
  <si>
    <t>5и</t>
  </si>
  <si>
    <t>5к</t>
  </si>
  <si>
    <t>5л</t>
  </si>
  <si>
    <t>5м</t>
  </si>
  <si>
    <t>6д</t>
  </si>
  <si>
    <t>6е</t>
  </si>
  <si>
    <t>6ж</t>
  </si>
  <si>
    <t>6з</t>
  </si>
  <si>
    <t>6и</t>
  </si>
  <si>
    <t>6к</t>
  </si>
  <si>
    <t>6л</t>
  </si>
  <si>
    <t>ВПР МАТ</t>
  </si>
  <si>
    <t>ВПР РУС</t>
  </si>
  <si>
    <t>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</si>
</sst>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96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6" fillId="0" borderId="3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0" borderId="3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4" fillId="0" borderId="9" xfId="0" applyFont="1" applyBorder="1" applyAlignment="1">
      <alignment horizontal="left" vertical="center"/>
    </xf>
    <xf numFmtId="0" fontId="16" fillId="10" borderId="4" xfId="0" applyFont="1" applyFill="1" applyBorder="1" applyAlignment="1">
      <alignment horizontal="left" vertical="top" wrapText="1"/>
    </xf>
    <xf numFmtId="0" fontId="16" fillId="10" borderId="6" xfId="0" applyFont="1" applyFill="1" applyBorder="1" applyAlignment="1">
      <alignment horizontal="left" vertical="top" wrapText="1"/>
    </xf>
    <xf numFmtId="0" fontId="16" fillId="10" borderId="3" xfId="0" applyFont="1" applyFill="1" applyBorder="1" applyAlignment="1">
      <alignment horizontal="left" vertical="top" wrapText="1"/>
    </xf>
    <xf numFmtId="0" fontId="16" fillId="10" borderId="2" xfId="0" applyFont="1" applyFill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4" xfId="0" applyBorder="1"/>
    <xf numFmtId="0" fontId="25" fillId="0" borderId="4" xfId="0" applyFont="1" applyBorder="1" applyAlignment="1">
      <alignment horizontal="center" vertical="center"/>
    </xf>
    <xf numFmtId="164" fontId="0" fillId="0" borderId="4" xfId="0" applyNumberFormat="1" applyBorder="1"/>
    <xf numFmtId="164" fontId="29" fillId="0" borderId="4" xfId="0" applyNumberFormat="1" applyFont="1" applyBorder="1"/>
    <xf numFmtId="0" fontId="29" fillId="0" borderId="4" xfId="0" applyFont="1" applyBorder="1"/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164" fontId="29" fillId="0" borderId="15" xfId="0" applyNumberFormat="1" applyFont="1" applyBorder="1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6" fillId="10" borderId="0" xfId="0" applyFont="1" applyFill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0" fillId="0" borderId="11" xfId="0" applyBorder="1"/>
    <xf numFmtId="0" fontId="33" fillId="0" borderId="3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24" fillId="17" borderId="4" xfId="0" applyFont="1" applyFill="1" applyBorder="1" applyAlignment="1">
      <alignment horizontal="center" vertical="center"/>
    </xf>
    <xf numFmtId="0" fontId="24" fillId="16" borderId="4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0" fontId="24" fillId="15" borderId="8" xfId="0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horizontal="center" vertical="center"/>
    </xf>
    <xf numFmtId="0" fontId="24" fillId="14" borderId="4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1" fillId="11" borderId="0" xfId="0" applyFont="1" applyFill="1" applyAlignment="1">
      <alignment horizontal="center"/>
    </xf>
    <xf numFmtId="0" fontId="0" fillId="0" borderId="4" xfId="0" applyFill="1" applyBorder="1"/>
    <xf numFmtId="0" fontId="34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top" wrapText="1"/>
    </xf>
    <xf numFmtId="0" fontId="34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top" wrapText="1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A650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N4" sqref="BN4"/>
    </sheetView>
  </sheetViews>
  <sheetFormatPr defaultRowHeight="15" customHeight="1" x14ac:dyDescent="0.25"/>
  <cols>
    <col min="1" max="1" width="14.25" style="4" customWidth="1"/>
    <col min="2" max="2" width="4.5" style="6" customWidth="1"/>
    <col min="3" max="3" width="2.25" customWidth="1"/>
    <col min="4" max="4" width="5.375" style="34" customWidth="1"/>
    <col min="5" max="83" width="4.75" style="12" customWidth="1"/>
    <col min="84" max="84" width="8" style="12" customWidth="1"/>
    <col min="85" max="87" width="4.75" style="12" customWidth="1"/>
    <col min="88" max="88" width="7.75" style="12" customWidth="1"/>
    <col min="89" max="89" width="4.75" style="12" customWidth="1"/>
    <col min="90" max="90" width="8.375" style="12" customWidth="1"/>
    <col min="91" max="93" width="4.75" style="12" customWidth="1"/>
    <col min="94" max="94" width="8.125" style="12" customWidth="1"/>
    <col min="95" max="96" width="4.75" style="12" customWidth="1"/>
    <col min="97" max="97" width="7.375" style="12" customWidth="1"/>
    <col min="98" max="101" width="4.75" style="12" customWidth="1"/>
    <col min="102" max="102" width="8.375" style="12" customWidth="1"/>
    <col min="103" max="111" width="4.75" style="12" customWidth="1"/>
    <col min="112" max="132" width="4.75" style="10" customWidth="1"/>
    <col min="133" max="134" width="4.75" style="2" customWidth="1"/>
    <col min="135" max="135" width="10.375" customWidth="1"/>
    <col min="136" max="136" width="7.75" customWidth="1"/>
    <col min="137" max="137" width="7.75" bestFit="1" customWidth="1"/>
    <col min="138" max="138" width="9.75" customWidth="1"/>
    <col min="139" max="142" width="7.75" bestFit="1" customWidth="1"/>
    <col min="143" max="143" width="9.75" customWidth="1"/>
    <col min="144" max="157" width="7.75" bestFit="1" customWidth="1"/>
    <col min="158" max="1012" width="12.875" customWidth="1"/>
  </cols>
  <sheetData>
    <row r="2" spans="1:157" ht="19.899999999999999" customHeight="1" x14ac:dyDescent="0.25">
      <c r="F2" s="77" t="s">
        <v>87</v>
      </c>
      <c r="G2" s="77"/>
      <c r="H2" s="77"/>
      <c r="I2" s="77"/>
      <c r="J2" s="77"/>
    </row>
    <row r="3" spans="1:157" ht="19.899999999999999" customHeight="1" x14ac:dyDescent="0.25">
      <c r="F3" s="79" t="s">
        <v>88</v>
      </c>
      <c r="G3" s="79"/>
      <c r="H3" s="79"/>
      <c r="I3" s="79"/>
      <c r="J3" s="79"/>
      <c r="K3" s="79"/>
      <c r="L3" s="79"/>
      <c r="M3" s="79"/>
      <c r="N3" s="79"/>
      <c r="R3" s="76" t="s">
        <v>103</v>
      </c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157" ht="19.899999999999999" customHeight="1" x14ac:dyDescent="0.25">
      <c r="F4" s="78" t="s">
        <v>88</v>
      </c>
      <c r="G4" s="78"/>
      <c r="H4" s="78"/>
      <c r="I4" s="78"/>
      <c r="J4" s="78"/>
      <c r="K4" s="78"/>
      <c r="L4" s="78"/>
      <c r="M4" s="78"/>
      <c r="N4" s="78"/>
      <c r="R4" s="76" t="s">
        <v>97</v>
      </c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27"/>
      <c r="AI4" s="27"/>
    </row>
    <row r="6" spans="1:157" s="5" customFormat="1" ht="30" customHeight="1" x14ac:dyDescent="0.2">
      <c r="A6" s="75" t="s">
        <v>66</v>
      </c>
      <c r="B6" s="75"/>
      <c r="D6" s="28"/>
      <c r="E6" s="69" t="s">
        <v>90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70" t="s">
        <v>91</v>
      </c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1" t="s">
        <v>92</v>
      </c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3" t="s">
        <v>93</v>
      </c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68" t="s">
        <v>94</v>
      </c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74" t="s">
        <v>67</v>
      </c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67" t="s">
        <v>95</v>
      </c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</row>
    <row r="7" spans="1:157" s="5" customFormat="1" ht="18" customHeight="1" x14ac:dyDescent="0.2">
      <c r="A7" s="23" t="s">
        <v>30</v>
      </c>
      <c r="B7" s="15" t="s">
        <v>31</v>
      </c>
      <c r="D7" s="29" t="s">
        <v>68</v>
      </c>
      <c r="E7" s="30">
        <v>9</v>
      </c>
      <c r="F7" s="30">
        <v>10</v>
      </c>
      <c r="G7" s="30">
        <v>11</v>
      </c>
      <c r="H7" s="30">
        <v>13</v>
      </c>
      <c r="I7" s="30">
        <v>14</v>
      </c>
      <c r="J7" s="30">
        <v>15</v>
      </c>
      <c r="K7" s="30">
        <v>16</v>
      </c>
      <c r="L7" s="30">
        <v>17</v>
      </c>
      <c r="M7" s="30">
        <v>18</v>
      </c>
      <c r="N7" s="30">
        <v>20</v>
      </c>
      <c r="O7" s="30">
        <v>21</v>
      </c>
      <c r="P7" s="30">
        <v>22</v>
      </c>
      <c r="Q7" s="30">
        <v>23</v>
      </c>
      <c r="R7" s="30">
        <v>24</v>
      </c>
      <c r="S7" s="30">
        <v>25</v>
      </c>
      <c r="T7" s="30">
        <v>27</v>
      </c>
      <c r="U7" s="30">
        <v>28</v>
      </c>
      <c r="V7" s="30">
        <v>29</v>
      </c>
      <c r="W7" s="30">
        <v>30</v>
      </c>
      <c r="X7" s="30">
        <v>31</v>
      </c>
      <c r="Y7" s="30">
        <v>1</v>
      </c>
      <c r="Z7" s="31">
        <v>3</v>
      </c>
      <c r="AA7" s="31">
        <v>4</v>
      </c>
      <c r="AB7" s="31">
        <v>5</v>
      </c>
      <c r="AC7" s="31">
        <v>6</v>
      </c>
      <c r="AD7" s="31">
        <v>7</v>
      </c>
      <c r="AE7" s="31">
        <v>8</v>
      </c>
      <c r="AF7" s="31">
        <v>10</v>
      </c>
      <c r="AG7" s="31">
        <v>11</v>
      </c>
      <c r="AH7" s="31">
        <v>12</v>
      </c>
      <c r="AI7" s="31">
        <v>13</v>
      </c>
      <c r="AJ7" s="31">
        <v>14</v>
      </c>
      <c r="AK7" s="31">
        <v>15</v>
      </c>
      <c r="AL7" s="31">
        <v>17</v>
      </c>
      <c r="AM7" s="31">
        <v>18</v>
      </c>
      <c r="AN7" s="31">
        <v>19</v>
      </c>
      <c r="AO7" s="31">
        <v>20</v>
      </c>
      <c r="AP7" s="31">
        <v>21</v>
      </c>
      <c r="AQ7" s="31">
        <v>22</v>
      </c>
      <c r="AR7" s="31">
        <v>24</v>
      </c>
      <c r="AS7" s="31">
        <v>25</v>
      </c>
      <c r="AT7" s="31">
        <v>26</v>
      </c>
      <c r="AU7" s="31">
        <v>27</v>
      </c>
      <c r="AV7" s="31">
        <v>28</v>
      </c>
      <c r="AW7" s="31">
        <v>1</v>
      </c>
      <c r="AX7" s="31">
        <v>3</v>
      </c>
      <c r="AY7" s="5">
        <v>4</v>
      </c>
      <c r="AZ7" s="31">
        <v>5</v>
      </c>
      <c r="BA7" s="5">
        <v>6</v>
      </c>
      <c r="BB7" s="31">
        <v>7</v>
      </c>
      <c r="BC7" s="5">
        <v>10</v>
      </c>
      <c r="BD7" s="31">
        <v>11</v>
      </c>
      <c r="BE7" s="31">
        <v>12</v>
      </c>
      <c r="BF7" s="5">
        <v>13</v>
      </c>
      <c r="BG7" s="31">
        <v>14</v>
      </c>
      <c r="BH7" s="31">
        <v>15</v>
      </c>
      <c r="BI7" s="31">
        <v>16</v>
      </c>
      <c r="BJ7" s="5">
        <v>17</v>
      </c>
      <c r="BK7" s="31">
        <v>18</v>
      </c>
      <c r="BL7" s="5">
        <v>19</v>
      </c>
      <c r="BM7" s="31">
        <v>20</v>
      </c>
      <c r="BN7" s="5">
        <v>21</v>
      </c>
      <c r="BO7" s="31">
        <v>22</v>
      </c>
      <c r="BP7" s="31">
        <v>31</v>
      </c>
      <c r="BQ7" s="31">
        <v>1</v>
      </c>
      <c r="BR7" s="31">
        <v>2</v>
      </c>
      <c r="BS7" s="31">
        <v>3</v>
      </c>
      <c r="BT7" s="31">
        <v>4</v>
      </c>
      <c r="BU7" s="31">
        <v>5</v>
      </c>
      <c r="BV7" s="31">
        <v>7</v>
      </c>
      <c r="BW7" s="5">
        <v>8</v>
      </c>
      <c r="BX7" s="31">
        <v>9</v>
      </c>
      <c r="BY7" s="5">
        <v>10</v>
      </c>
      <c r="BZ7" s="31">
        <v>11</v>
      </c>
      <c r="CA7" s="5">
        <v>12</v>
      </c>
      <c r="CB7" s="31">
        <v>13</v>
      </c>
      <c r="CC7" s="31">
        <v>14</v>
      </c>
      <c r="CD7" s="31">
        <v>15</v>
      </c>
      <c r="CE7" s="31">
        <v>16</v>
      </c>
      <c r="CF7" s="31">
        <v>17</v>
      </c>
      <c r="CG7" s="31">
        <v>18</v>
      </c>
      <c r="CH7" s="31">
        <v>19</v>
      </c>
      <c r="CI7" s="31">
        <v>21</v>
      </c>
      <c r="CJ7" s="31">
        <v>22</v>
      </c>
      <c r="CK7" s="31">
        <v>23</v>
      </c>
      <c r="CL7" s="31">
        <v>24</v>
      </c>
      <c r="CM7" s="31">
        <v>25</v>
      </c>
      <c r="CN7" s="31">
        <v>26</v>
      </c>
      <c r="CO7" s="31">
        <v>28</v>
      </c>
      <c r="CP7" s="31">
        <v>29</v>
      </c>
      <c r="CQ7" s="31">
        <v>30</v>
      </c>
      <c r="CR7" s="31">
        <v>5</v>
      </c>
      <c r="CS7" s="31">
        <v>6</v>
      </c>
      <c r="CT7" s="32">
        <v>7</v>
      </c>
      <c r="CU7" s="31">
        <v>12</v>
      </c>
      <c r="CV7" s="32">
        <v>13</v>
      </c>
      <c r="CW7" s="31">
        <v>14</v>
      </c>
      <c r="CX7" s="32">
        <v>15</v>
      </c>
      <c r="CY7" s="31">
        <v>16</v>
      </c>
      <c r="CZ7" s="31">
        <v>17</v>
      </c>
      <c r="DA7" s="32">
        <v>19</v>
      </c>
      <c r="DB7" s="31">
        <v>20</v>
      </c>
      <c r="DC7" s="32">
        <v>21</v>
      </c>
      <c r="DD7" s="31">
        <v>22</v>
      </c>
      <c r="DE7" s="32">
        <v>23</v>
      </c>
      <c r="DF7" s="32">
        <v>24</v>
      </c>
      <c r="DG7" s="31">
        <v>26</v>
      </c>
      <c r="DH7" s="33" t="s">
        <v>1</v>
      </c>
      <c r="DI7" s="33" t="s">
        <v>5</v>
      </c>
      <c r="DJ7" s="33" t="s">
        <v>31</v>
      </c>
      <c r="DK7" s="33" t="s">
        <v>33</v>
      </c>
      <c r="DL7" s="33" t="s">
        <v>79</v>
      </c>
      <c r="DM7" s="33" t="s">
        <v>45</v>
      </c>
      <c r="DN7" s="33" t="s">
        <v>28</v>
      </c>
      <c r="DO7" s="33" t="s">
        <v>36</v>
      </c>
      <c r="DP7" s="33" t="s">
        <v>22</v>
      </c>
      <c r="DQ7" s="33" t="s">
        <v>3</v>
      </c>
      <c r="DR7" s="33" t="s">
        <v>25</v>
      </c>
      <c r="DS7" s="33" t="s">
        <v>39</v>
      </c>
      <c r="DT7" s="33" t="s">
        <v>42</v>
      </c>
      <c r="DU7" s="33" t="s">
        <v>7</v>
      </c>
      <c r="DV7" s="33" t="s">
        <v>59</v>
      </c>
      <c r="DW7" s="33" t="s">
        <v>60</v>
      </c>
      <c r="DX7" s="33" t="s">
        <v>10</v>
      </c>
      <c r="DY7" s="33" t="s">
        <v>14</v>
      </c>
      <c r="DZ7" s="33" t="s">
        <v>65</v>
      </c>
      <c r="EA7" s="33" t="s">
        <v>19</v>
      </c>
      <c r="EB7" s="33" t="s">
        <v>80</v>
      </c>
      <c r="EC7" s="33" t="s">
        <v>63</v>
      </c>
      <c r="ED7" s="33" t="s">
        <v>17</v>
      </c>
      <c r="EE7" s="28" t="s">
        <v>1</v>
      </c>
      <c r="EF7" s="28" t="s">
        <v>5</v>
      </c>
      <c r="EG7" s="28" t="s">
        <v>31</v>
      </c>
      <c r="EH7" s="28" t="s">
        <v>33</v>
      </c>
      <c r="EI7" s="28" t="s">
        <v>79</v>
      </c>
      <c r="EJ7" s="28" t="s">
        <v>45</v>
      </c>
      <c r="EK7" s="28" t="s">
        <v>28</v>
      </c>
      <c r="EL7" s="28" t="s">
        <v>36</v>
      </c>
      <c r="EM7" s="28" t="s">
        <v>22</v>
      </c>
      <c r="EN7" s="28" t="s">
        <v>3</v>
      </c>
      <c r="EO7" s="28" t="s">
        <v>25</v>
      </c>
      <c r="EP7" s="28" t="s">
        <v>39</v>
      </c>
      <c r="EQ7" s="28" t="s">
        <v>42</v>
      </c>
      <c r="ER7" s="28" t="s">
        <v>7</v>
      </c>
      <c r="ES7" s="28" t="s">
        <v>59</v>
      </c>
      <c r="ET7" s="28" t="s">
        <v>60</v>
      </c>
      <c r="EU7" s="28" t="s">
        <v>10</v>
      </c>
      <c r="EV7" s="28" t="s">
        <v>14</v>
      </c>
      <c r="EW7" s="28" t="s">
        <v>65</v>
      </c>
      <c r="EX7" s="28" t="s">
        <v>19</v>
      </c>
      <c r="EY7" s="28" t="s">
        <v>80</v>
      </c>
      <c r="EZ7" s="28" t="s">
        <v>63</v>
      </c>
      <c r="FA7" s="28" t="s">
        <v>17</v>
      </c>
    </row>
    <row r="8" spans="1:157" ht="18" customHeight="1" x14ac:dyDescent="0.2">
      <c r="A8" s="24" t="s">
        <v>6</v>
      </c>
      <c r="B8" s="7" t="s">
        <v>7</v>
      </c>
      <c r="D8" s="35" t="s">
        <v>4</v>
      </c>
      <c r="E8" s="9"/>
      <c r="F8" s="82"/>
      <c r="G8" s="82"/>
      <c r="H8" s="82"/>
      <c r="I8" s="82"/>
      <c r="J8" s="82"/>
      <c r="K8" s="82"/>
      <c r="L8" s="82"/>
      <c r="M8" s="82"/>
      <c r="N8" s="82"/>
      <c r="O8" s="65" t="s">
        <v>1</v>
      </c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65" t="s">
        <v>1</v>
      </c>
      <c r="AD8" s="82"/>
      <c r="AE8" s="82"/>
      <c r="AF8" s="82"/>
      <c r="AG8" s="65" t="s">
        <v>5</v>
      </c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65" t="s">
        <v>5</v>
      </c>
      <c r="BE8" s="82"/>
      <c r="BF8" s="65" t="s">
        <v>1</v>
      </c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65" t="s">
        <v>5</v>
      </c>
      <c r="BZ8" s="82"/>
      <c r="CA8" s="82"/>
      <c r="CB8" s="82"/>
      <c r="CC8" s="82"/>
      <c r="CD8" s="65" t="s">
        <v>1</v>
      </c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11">
        <f t="shared" ref="DH8:DH89" si="0">COUNTIF(E8:DG8,"РУС")</f>
        <v>4</v>
      </c>
      <c r="DI8" s="14">
        <f t="shared" ref="DI8:DI89" si="1">COUNTIF(E8:DG8,"МАТ")</f>
        <v>3</v>
      </c>
      <c r="DJ8" s="11">
        <f t="shared" ref="DJ8:DJ89" si="2">COUNTIF(E8:DG8,"АЛГ")</f>
        <v>0</v>
      </c>
      <c r="DK8" s="11">
        <f t="shared" ref="DK8:DK89" si="3">COUNTIF(E8:DG8,"ГЕМ")</f>
        <v>0</v>
      </c>
      <c r="DL8" s="11">
        <f t="shared" ref="DL8:DL89" si="4">COUNTIF(E8:DG8,"ВИС")</f>
        <v>0</v>
      </c>
      <c r="DM8" s="11">
        <f t="shared" ref="DM8:DM89" si="5">COUNTIF(E8:DG8,"БИО")</f>
        <v>0</v>
      </c>
      <c r="DN8" s="11">
        <f t="shared" ref="DN8:DN89" si="6">COUNTIF(E8:DG8,"ГЕО")</f>
        <v>0</v>
      </c>
      <c r="DO8" s="11">
        <f t="shared" ref="DO8:DO89" si="7">COUNTIF(E8:DG8,"ИНФ")</f>
        <v>0</v>
      </c>
      <c r="DP8" s="11">
        <f t="shared" ref="DM8:DP89" si="8">COUNTIF(E8:DG8,"ИСТ")</f>
        <v>0</v>
      </c>
      <c r="DQ8" s="11">
        <f t="shared" ref="DQ8:DQ89" si="9">COUNTIF(E8:DG8,"ЛИТ")</f>
        <v>0</v>
      </c>
      <c r="DR8" s="11">
        <f t="shared" ref="DR8:DR89" si="10">COUNTIF(E8:DG8,"ОБЩ")</f>
        <v>0</v>
      </c>
      <c r="DS8" s="11">
        <f t="shared" ref="DS8:DS89" si="11">COUNTIF(E8:DG8,"ФИЗ")</f>
        <v>0</v>
      </c>
      <c r="DT8" s="11">
        <f t="shared" ref="DT8:DT89" si="12">COUNTIF(E8:DG8,"ХИМ")</f>
        <v>0</v>
      </c>
      <c r="DU8" s="11">
        <f t="shared" ref="DU8:DU89" si="13">COUNTIF(E8:DG8,"АНГ")</f>
        <v>0</v>
      </c>
      <c r="DV8" s="11">
        <f t="shared" ref="DV8:DV89" si="14">COUNTIF(E8:DG8,"НЕМ")</f>
        <v>0</v>
      </c>
      <c r="DW8" s="11">
        <f t="shared" ref="DW8:DW89" si="15">COUNTIF(E8:DG8,"ФРА")</f>
        <v>0</v>
      </c>
      <c r="DX8" s="11">
        <f t="shared" ref="DX8:DX89" si="16">COUNTIF(E8:DG8,"ОКР")</f>
        <v>0</v>
      </c>
      <c r="DY8" s="11">
        <f t="shared" ref="DY8:DY89" si="17">COUNTIF(E8:DG8,"ИЗО")</f>
        <v>0</v>
      </c>
      <c r="DZ8" s="11">
        <f t="shared" ref="DZ8:DZ89" si="18">COUNTIF(E8:DG8,"КУБ")</f>
        <v>0</v>
      </c>
      <c r="EA8" s="11">
        <f t="shared" ref="EA8:EA89" si="19">COUNTIF(E8:DG8,"МУЗ")</f>
        <v>0</v>
      </c>
      <c r="EB8" s="11">
        <f t="shared" ref="EB8:EB89" si="20">COUNTIF(E8:DG8,"ОБЗ")</f>
        <v>0</v>
      </c>
      <c r="EC8" s="11">
        <f t="shared" ref="EC8:EC89" si="21">COUNTIF(E8:DG8,"ТЕХ")</f>
        <v>0</v>
      </c>
      <c r="ED8" s="11">
        <f t="shared" ref="ED8:ED89" si="22">COUNTIF(E8:DG8,"ФЗР")</f>
        <v>0</v>
      </c>
      <c r="EE8" s="47">
        <f>DH8*100/('кол-во часов'!B5*18)</f>
        <v>4.4444444444444446</v>
      </c>
      <c r="EF8" s="47">
        <f>DI8*100/('кол-во часов'!C5*18)</f>
        <v>4.166666666666667</v>
      </c>
      <c r="EG8" s="47" t="e">
        <f>DJ8*100/('кол-во часов'!D5*18)</f>
        <v>#DIV/0!</v>
      </c>
      <c r="EH8" s="47" t="e">
        <f>DK8*100/('кол-во часов'!E5*18)</f>
        <v>#DIV/0!</v>
      </c>
      <c r="EI8" s="47" t="e">
        <f>DL8*100/('кол-во часов'!F5*18)</f>
        <v>#DIV/0!</v>
      </c>
      <c r="EJ8" s="47" t="e">
        <f>DM8*100/('кол-во часов'!G5*18)</f>
        <v>#DIV/0!</v>
      </c>
      <c r="EK8" s="47" t="e">
        <f>DN8*100/('кол-во часов'!H5*18)</f>
        <v>#DIV/0!</v>
      </c>
      <c r="EL8" s="47" t="e">
        <f>DO8*100/('кол-во часов'!I5*18)</f>
        <v>#DIV/0!</v>
      </c>
      <c r="EM8" s="47" t="e">
        <f>DP8*100/('кол-во часов'!J5*18)</f>
        <v>#DIV/0!</v>
      </c>
      <c r="EN8" s="47">
        <f>DQ8*100/('кол-во часов'!K5*18)</f>
        <v>0</v>
      </c>
      <c r="EO8" s="47" t="e">
        <f>DR8*100/('кол-во часов'!L5*18)</f>
        <v>#DIV/0!</v>
      </c>
      <c r="EP8" s="47" t="e">
        <f>DS8*100/('кол-во часов'!M5*18)</f>
        <v>#DIV/0!</v>
      </c>
      <c r="EQ8" s="47" t="e">
        <f>DT8*100/('кол-во часов'!N5*18)</f>
        <v>#DIV/0!</v>
      </c>
      <c r="ER8" s="47">
        <f>DU8*100/('кол-во часов'!O5*18)</f>
        <v>0</v>
      </c>
      <c r="ES8" s="47" t="e">
        <f>DV8*100/('кол-во часов'!P5*18)</f>
        <v>#DIV/0!</v>
      </c>
      <c r="ET8" s="47" t="e">
        <f>DW8*100/('кол-во часов'!Q5*18)</f>
        <v>#DIV/0!</v>
      </c>
      <c r="EU8" s="47">
        <f>DX8*100/('кол-во часов'!R5*18)</f>
        <v>0</v>
      </c>
      <c r="EV8" s="47">
        <f>DY8*100/('кол-во часов'!S5*18)</f>
        <v>0</v>
      </c>
      <c r="EW8" s="47">
        <f>DZ8*100/('кол-во часов'!T5*18)</f>
        <v>0</v>
      </c>
      <c r="EX8" s="47">
        <f>EA8*100/('кол-во часов'!U5*18)</f>
        <v>0</v>
      </c>
      <c r="EY8" s="47" t="e">
        <f>EB8*100/('кол-во часов'!V5*18)</f>
        <v>#DIV/0!</v>
      </c>
      <c r="EZ8" s="47">
        <f>EC8*100/('кол-во часов'!W5*18)</f>
        <v>0</v>
      </c>
      <c r="FA8" s="47">
        <f>ED8*100/('кол-во часов'!X5*18)</f>
        <v>0</v>
      </c>
    </row>
    <row r="9" spans="1:157" ht="18" customHeight="1" x14ac:dyDescent="0.2">
      <c r="A9" s="25" t="s">
        <v>44</v>
      </c>
      <c r="B9" s="16" t="s">
        <v>45</v>
      </c>
      <c r="D9" s="36" t="s">
        <v>8</v>
      </c>
      <c r="E9" s="9"/>
      <c r="F9" s="82"/>
      <c r="G9" s="82"/>
      <c r="H9" s="82"/>
      <c r="I9" s="82"/>
      <c r="J9" s="82"/>
      <c r="K9" s="82"/>
      <c r="L9" s="82"/>
      <c r="M9" s="82"/>
      <c r="N9" s="82"/>
      <c r="O9" s="65" t="s">
        <v>1</v>
      </c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65" t="s">
        <v>1</v>
      </c>
      <c r="AD9" s="82"/>
      <c r="AE9" s="82"/>
      <c r="AF9" s="82"/>
      <c r="AG9" s="65" t="s">
        <v>5</v>
      </c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65" t="s">
        <v>5</v>
      </c>
      <c r="BE9" s="82"/>
      <c r="BF9" s="65" t="s">
        <v>1</v>
      </c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65" t="s">
        <v>5</v>
      </c>
      <c r="BZ9" s="82"/>
      <c r="CA9" s="82"/>
      <c r="CB9" s="82"/>
      <c r="CC9" s="82"/>
      <c r="CD9" s="65" t="s">
        <v>1</v>
      </c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11">
        <f t="shared" si="0"/>
        <v>4</v>
      </c>
      <c r="DI9" s="14">
        <f t="shared" si="1"/>
        <v>3</v>
      </c>
      <c r="DJ9" s="11">
        <f t="shared" si="2"/>
        <v>0</v>
      </c>
      <c r="DK9" s="11">
        <f t="shared" si="3"/>
        <v>0</v>
      </c>
      <c r="DL9" s="11">
        <f t="shared" si="4"/>
        <v>0</v>
      </c>
      <c r="DM9" s="11">
        <f t="shared" si="5"/>
        <v>0</v>
      </c>
      <c r="DN9" s="11">
        <f t="shared" si="6"/>
        <v>0</v>
      </c>
      <c r="DO9" s="11">
        <f t="shared" si="7"/>
        <v>0</v>
      </c>
      <c r="DP9" s="11">
        <f t="shared" si="8"/>
        <v>0</v>
      </c>
      <c r="DQ9" s="11">
        <f t="shared" si="9"/>
        <v>0</v>
      </c>
      <c r="DR9" s="11">
        <f t="shared" si="10"/>
        <v>0</v>
      </c>
      <c r="DS9" s="11">
        <f t="shared" si="11"/>
        <v>0</v>
      </c>
      <c r="DT9" s="11">
        <f t="shared" si="12"/>
        <v>0</v>
      </c>
      <c r="DU9" s="11">
        <f t="shared" si="13"/>
        <v>0</v>
      </c>
      <c r="DV9" s="11">
        <f t="shared" si="14"/>
        <v>0</v>
      </c>
      <c r="DW9" s="11">
        <f t="shared" si="15"/>
        <v>0</v>
      </c>
      <c r="DX9" s="11">
        <f t="shared" si="16"/>
        <v>0</v>
      </c>
      <c r="DY9" s="11">
        <f t="shared" si="17"/>
        <v>0</v>
      </c>
      <c r="DZ9" s="11">
        <f t="shared" si="18"/>
        <v>0</v>
      </c>
      <c r="EA9" s="11">
        <f t="shared" si="19"/>
        <v>0</v>
      </c>
      <c r="EB9" s="11">
        <f t="shared" si="20"/>
        <v>0</v>
      </c>
      <c r="EC9" s="11">
        <f t="shared" si="21"/>
        <v>0</v>
      </c>
      <c r="ED9" s="11">
        <f t="shared" si="22"/>
        <v>0</v>
      </c>
      <c r="EE9" s="47">
        <f>DH9*100/('кол-во часов'!B6*18)</f>
        <v>4.4444444444444446</v>
      </c>
      <c r="EF9" s="47">
        <f>DI9*100/('кол-во часов'!C6*18)</f>
        <v>4.166666666666667</v>
      </c>
      <c r="EG9" s="47" t="e">
        <f>DJ9*100/('кол-во часов'!D6*17)</f>
        <v>#DIV/0!</v>
      </c>
      <c r="EH9" s="47" t="e">
        <f>DK9*100/('кол-во часов'!E6*18)</f>
        <v>#DIV/0!</v>
      </c>
      <c r="EI9" s="47" t="e">
        <f>DL9*100/('кол-во часов'!F6*18)</f>
        <v>#DIV/0!</v>
      </c>
      <c r="EJ9" s="47" t="e">
        <f>DM9*100/('кол-во часов'!G6*18)</f>
        <v>#DIV/0!</v>
      </c>
      <c r="EK9" s="47" t="e">
        <f>DN9*100/('кол-во часов'!H6*18)</f>
        <v>#DIV/0!</v>
      </c>
      <c r="EL9" s="47" t="e">
        <f>DO9*100/('кол-во часов'!I6*18)</f>
        <v>#DIV/0!</v>
      </c>
      <c r="EM9" s="47" t="e">
        <f>DP9*100/('кол-во часов'!J6*18)</f>
        <v>#DIV/0!</v>
      </c>
      <c r="EN9" s="47">
        <f>DQ9*100/('кол-во часов'!K6*18)</f>
        <v>0</v>
      </c>
      <c r="EO9" s="47" t="e">
        <f>DR9*100/('кол-во часов'!L6*18)</f>
        <v>#DIV/0!</v>
      </c>
      <c r="EP9" s="47" t="e">
        <f>DS9*100/('кол-во часов'!M6*18)</f>
        <v>#DIV/0!</v>
      </c>
      <c r="EQ9" s="47" t="e">
        <f>DT9*100/('кол-во часов'!N6*18)</f>
        <v>#DIV/0!</v>
      </c>
      <c r="ER9" s="47">
        <f>DU9*100/('кол-во часов'!O6*18)</f>
        <v>0</v>
      </c>
      <c r="ES9" s="47" t="e">
        <f>DV9*100/('кол-во часов'!P6*18)</f>
        <v>#DIV/0!</v>
      </c>
      <c r="ET9" s="47" t="e">
        <f>DW9*100/('кол-во часов'!Q6*18)</f>
        <v>#DIV/0!</v>
      </c>
      <c r="EU9" s="47">
        <f>DX9*100/('кол-во часов'!R6*18)</f>
        <v>0</v>
      </c>
      <c r="EV9" s="47">
        <f>DY9*100/('кол-во часов'!S6*18)</f>
        <v>0</v>
      </c>
      <c r="EW9" s="47">
        <f>DZ9*100/('кол-во часов'!T6*18)</f>
        <v>0</v>
      </c>
      <c r="EX9" s="47">
        <f>EA9*100/('кол-во часов'!U6*18)</f>
        <v>0</v>
      </c>
      <c r="EY9" s="47" t="e">
        <f>EB9*100/('кол-во часов'!V6*18)</f>
        <v>#DIV/0!</v>
      </c>
      <c r="EZ9" s="47">
        <f>EC9*100/('кол-во часов'!W6*18)</f>
        <v>0</v>
      </c>
      <c r="FA9" s="47">
        <f>ED9*100/('кол-во часов'!X6*18)</f>
        <v>0</v>
      </c>
    </row>
    <row r="10" spans="1:157" ht="18" customHeight="1" x14ac:dyDescent="0.2">
      <c r="A10" s="26" t="s">
        <v>78</v>
      </c>
      <c r="B10" s="18" t="s">
        <v>79</v>
      </c>
      <c r="D10" s="36" t="s">
        <v>11</v>
      </c>
      <c r="E10" s="9"/>
      <c r="F10" s="82"/>
      <c r="G10" s="82"/>
      <c r="H10" s="82"/>
      <c r="I10" s="82"/>
      <c r="J10" s="82"/>
      <c r="K10" s="82"/>
      <c r="L10" s="82"/>
      <c r="M10" s="82"/>
      <c r="N10" s="82"/>
      <c r="O10" s="65" t="s">
        <v>1</v>
      </c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65" t="s">
        <v>1</v>
      </c>
      <c r="AD10" s="82"/>
      <c r="AE10" s="82"/>
      <c r="AF10" s="82"/>
      <c r="AG10" s="65" t="s">
        <v>5</v>
      </c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65" t="s">
        <v>5</v>
      </c>
      <c r="BE10" s="82"/>
      <c r="BF10" s="65" t="s">
        <v>1</v>
      </c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65" t="s">
        <v>5</v>
      </c>
      <c r="BZ10" s="82"/>
      <c r="CA10" s="82"/>
      <c r="CB10" s="82"/>
      <c r="CC10" s="82"/>
      <c r="CD10" s="65" t="s">
        <v>1</v>
      </c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11">
        <f t="shared" si="0"/>
        <v>4</v>
      </c>
      <c r="DI10" s="14">
        <f t="shared" si="1"/>
        <v>3</v>
      </c>
      <c r="DJ10" s="11">
        <f t="shared" si="2"/>
        <v>0</v>
      </c>
      <c r="DK10" s="11">
        <f t="shared" si="3"/>
        <v>0</v>
      </c>
      <c r="DL10" s="11">
        <f t="shared" si="4"/>
        <v>0</v>
      </c>
      <c r="DM10" s="11">
        <f t="shared" si="5"/>
        <v>0</v>
      </c>
      <c r="DN10" s="11">
        <f t="shared" si="6"/>
        <v>0</v>
      </c>
      <c r="DO10" s="11">
        <f t="shared" si="7"/>
        <v>0</v>
      </c>
      <c r="DP10" s="11">
        <f t="shared" si="8"/>
        <v>0</v>
      </c>
      <c r="DQ10" s="11">
        <f t="shared" si="9"/>
        <v>0</v>
      </c>
      <c r="DR10" s="11">
        <f t="shared" si="10"/>
        <v>0</v>
      </c>
      <c r="DS10" s="11">
        <f t="shared" si="11"/>
        <v>0</v>
      </c>
      <c r="DT10" s="11">
        <f t="shared" si="12"/>
        <v>0</v>
      </c>
      <c r="DU10" s="11">
        <f t="shared" si="13"/>
        <v>0</v>
      </c>
      <c r="DV10" s="11">
        <f t="shared" si="14"/>
        <v>0</v>
      </c>
      <c r="DW10" s="11">
        <f t="shared" si="15"/>
        <v>0</v>
      </c>
      <c r="DX10" s="11">
        <f t="shared" si="16"/>
        <v>0</v>
      </c>
      <c r="DY10" s="11">
        <f t="shared" si="17"/>
        <v>0</v>
      </c>
      <c r="DZ10" s="11">
        <f t="shared" si="18"/>
        <v>0</v>
      </c>
      <c r="EA10" s="11">
        <f t="shared" si="19"/>
        <v>0</v>
      </c>
      <c r="EB10" s="11">
        <f t="shared" si="20"/>
        <v>0</v>
      </c>
      <c r="EC10" s="11">
        <f t="shared" si="21"/>
        <v>0</v>
      </c>
      <c r="ED10" s="11">
        <f t="shared" si="22"/>
        <v>0</v>
      </c>
      <c r="EE10" s="47">
        <f>DH10*100/('кол-во часов'!B7*18)</f>
        <v>4.4444444444444446</v>
      </c>
      <c r="EF10" s="47">
        <f>DI10*100/('кол-во часов'!C7*18)</f>
        <v>4.166666666666667</v>
      </c>
      <c r="EG10" s="47" t="e">
        <f>DJ10*100/('кол-во часов'!D7*17)</f>
        <v>#DIV/0!</v>
      </c>
      <c r="EH10" s="47" t="e">
        <f>DK10*100/('кол-во часов'!E7*18)</f>
        <v>#DIV/0!</v>
      </c>
      <c r="EI10" s="47" t="e">
        <f>DL10*100/('кол-во часов'!F7*18)</f>
        <v>#DIV/0!</v>
      </c>
      <c r="EJ10" s="47" t="e">
        <f>DM10*100/('кол-во часов'!G7*18)</f>
        <v>#DIV/0!</v>
      </c>
      <c r="EK10" s="47" t="e">
        <f>DN10*100/('кол-во часов'!H7*18)</f>
        <v>#DIV/0!</v>
      </c>
      <c r="EL10" s="47" t="e">
        <f>DO10*100/('кол-во часов'!I7*18)</f>
        <v>#DIV/0!</v>
      </c>
      <c r="EM10" s="47" t="e">
        <f>DP10*100/('кол-во часов'!J7*18)</f>
        <v>#DIV/0!</v>
      </c>
      <c r="EN10" s="47">
        <f>DQ10*100/('кол-во часов'!K7*18)</f>
        <v>0</v>
      </c>
      <c r="EO10" s="47" t="e">
        <f>DR10*100/('кол-во часов'!L7*18)</f>
        <v>#DIV/0!</v>
      </c>
      <c r="EP10" s="47" t="e">
        <f>DS10*100/('кол-во часов'!M7*18)</f>
        <v>#DIV/0!</v>
      </c>
      <c r="EQ10" s="47" t="e">
        <f>DT10*100/('кол-во часов'!N7*18)</f>
        <v>#DIV/0!</v>
      </c>
      <c r="ER10" s="47">
        <f>DU10*100/('кол-во часов'!O7*18)</f>
        <v>0</v>
      </c>
      <c r="ES10" s="47" t="e">
        <f>DV10*100/('кол-во часов'!P7*18)</f>
        <v>#DIV/0!</v>
      </c>
      <c r="ET10" s="47" t="e">
        <f>DW10*100/('кол-во часов'!Q7*18)</f>
        <v>#DIV/0!</v>
      </c>
      <c r="EU10" s="47">
        <f>DX10*100/('кол-во часов'!R7*18)</f>
        <v>0</v>
      </c>
      <c r="EV10" s="47">
        <f>DY10*100/('кол-во часов'!S7*18)</f>
        <v>0</v>
      </c>
      <c r="EW10" s="47">
        <f>DZ10*100/('кол-во часов'!T7*18)</f>
        <v>0</v>
      </c>
      <c r="EX10" s="47">
        <f>EA10*100/('кол-во часов'!U7*18)</f>
        <v>0</v>
      </c>
      <c r="EY10" s="47" t="e">
        <f>EB10*100/('кол-во часов'!V7*18)</f>
        <v>#DIV/0!</v>
      </c>
      <c r="EZ10" s="47">
        <f>EC10*100/('кол-во часов'!W7*18)</f>
        <v>0</v>
      </c>
      <c r="FA10" s="47">
        <f>ED10*100/('кол-во часов'!X7*18)</f>
        <v>0</v>
      </c>
    </row>
    <row r="11" spans="1:157" ht="18" customHeight="1" x14ac:dyDescent="0.2">
      <c r="A11" s="25" t="s">
        <v>27</v>
      </c>
      <c r="B11" s="17" t="s">
        <v>28</v>
      </c>
      <c r="D11" s="36" t="s">
        <v>13</v>
      </c>
      <c r="E11" s="9"/>
      <c r="F11" s="82"/>
      <c r="G11" s="82"/>
      <c r="H11" s="82"/>
      <c r="I11" s="82"/>
      <c r="J11" s="82"/>
      <c r="K11" s="82"/>
      <c r="L11" s="82"/>
      <c r="M11" s="82"/>
      <c r="N11" s="82"/>
      <c r="O11" s="65" t="s">
        <v>1</v>
      </c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65" t="s">
        <v>1</v>
      </c>
      <c r="AD11" s="82"/>
      <c r="AE11" s="82"/>
      <c r="AF11" s="82"/>
      <c r="AG11" s="65" t="s">
        <v>5</v>
      </c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65" t="s">
        <v>5</v>
      </c>
      <c r="BE11" s="82"/>
      <c r="BF11" s="65" t="s">
        <v>1</v>
      </c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65" t="s">
        <v>5</v>
      </c>
      <c r="BZ11" s="82"/>
      <c r="CA11" s="82"/>
      <c r="CB11" s="82"/>
      <c r="CC11" s="82"/>
      <c r="CD11" s="65" t="s">
        <v>1</v>
      </c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11">
        <f t="shared" si="0"/>
        <v>4</v>
      </c>
      <c r="DI11" s="14">
        <f t="shared" si="1"/>
        <v>3</v>
      </c>
      <c r="DJ11" s="11">
        <f t="shared" si="2"/>
        <v>0</v>
      </c>
      <c r="DK11" s="11">
        <f t="shared" si="3"/>
        <v>0</v>
      </c>
      <c r="DL11" s="11">
        <f t="shared" si="4"/>
        <v>0</v>
      </c>
      <c r="DM11" s="11">
        <f t="shared" si="5"/>
        <v>0</v>
      </c>
      <c r="DN11" s="11">
        <f t="shared" si="6"/>
        <v>0</v>
      </c>
      <c r="DO11" s="11">
        <f t="shared" si="7"/>
        <v>0</v>
      </c>
      <c r="DP11" s="11">
        <f t="shared" si="8"/>
        <v>0</v>
      </c>
      <c r="DQ11" s="11">
        <f t="shared" si="9"/>
        <v>0</v>
      </c>
      <c r="DR11" s="11">
        <f t="shared" si="10"/>
        <v>0</v>
      </c>
      <c r="DS11" s="11">
        <f t="shared" si="11"/>
        <v>0</v>
      </c>
      <c r="DT11" s="11">
        <f t="shared" si="12"/>
        <v>0</v>
      </c>
      <c r="DU11" s="11">
        <f t="shared" si="13"/>
        <v>0</v>
      </c>
      <c r="DV11" s="11">
        <f t="shared" si="14"/>
        <v>0</v>
      </c>
      <c r="DW11" s="11">
        <f t="shared" si="15"/>
        <v>0</v>
      </c>
      <c r="DX11" s="11">
        <f t="shared" si="16"/>
        <v>0</v>
      </c>
      <c r="DY11" s="11">
        <f t="shared" si="17"/>
        <v>0</v>
      </c>
      <c r="DZ11" s="11">
        <f t="shared" si="18"/>
        <v>0</v>
      </c>
      <c r="EA11" s="11">
        <f t="shared" si="19"/>
        <v>0</v>
      </c>
      <c r="EB11" s="11">
        <f t="shared" si="20"/>
        <v>0</v>
      </c>
      <c r="EC11" s="11">
        <f t="shared" si="21"/>
        <v>0</v>
      </c>
      <c r="ED11" s="11">
        <f t="shared" si="22"/>
        <v>0</v>
      </c>
      <c r="EE11" s="47">
        <f>DH11*100/('кол-во часов'!B8*18)</f>
        <v>4.4444444444444446</v>
      </c>
      <c r="EF11" s="47">
        <f>DI11*100/('кол-во часов'!C8*18)</f>
        <v>4.166666666666667</v>
      </c>
      <c r="EG11" s="47" t="e">
        <f>DJ11*100/('кол-во часов'!D8*17)</f>
        <v>#DIV/0!</v>
      </c>
      <c r="EH11" s="47" t="e">
        <f>DK11*100/('кол-во часов'!E8*18)</f>
        <v>#DIV/0!</v>
      </c>
      <c r="EI11" s="47" t="e">
        <f>DL11*100/('кол-во часов'!F8*18)</f>
        <v>#DIV/0!</v>
      </c>
      <c r="EJ11" s="47" t="e">
        <f>DM11*100/('кол-во часов'!G8*18)</f>
        <v>#DIV/0!</v>
      </c>
      <c r="EK11" s="47" t="e">
        <f>DN11*100/('кол-во часов'!H8*18)</f>
        <v>#DIV/0!</v>
      </c>
      <c r="EL11" s="47" t="e">
        <f>DO11*100/('кол-во часов'!I8*18)</f>
        <v>#DIV/0!</v>
      </c>
      <c r="EM11" s="47" t="e">
        <f>DP11*100/('кол-во часов'!J8*18)</f>
        <v>#DIV/0!</v>
      </c>
      <c r="EN11" s="47">
        <f>DQ11*100/('кол-во часов'!K8*18)</f>
        <v>0</v>
      </c>
      <c r="EO11" s="47" t="e">
        <f>DR11*100/('кол-во часов'!L8*18)</f>
        <v>#DIV/0!</v>
      </c>
      <c r="EP11" s="47" t="e">
        <f>DS11*100/('кол-во часов'!M8*18)</f>
        <v>#DIV/0!</v>
      </c>
      <c r="EQ11" s="47" t="e">
        <f>DT11*100/('кол-во часов'!N8*18)</f>
        <v>#DIV/0!</v>
      </c>
      <c r="ER11" s="47">
        <f>DU11*100/('кол-во часов'!O8*18)</f>
        <v>0</v>
      </c>
      <c r="ES11" s="47" t="e">
        <f>DV11*100/('кол-во часов'!P8*18)</f>
        <v>#DIV/0!</v>
      </c>
      <c r="ET11" s="47" t="e">
        <f>DW11*100/('кол-во часов'!Q8*18)</f>
        <v>#DIV/0!</v>
      </c>
      <c r="EU11" s="47">
        <f>DX11*100/('кол-во часов'!R8*18)</f>
        <v>0</v>
      </c>
      <c r="EV11" s="47">
        <f>DY11*100/('кол-во часов'!S8*18)</f>
        <v>0</v>
      </c>
      <c r="EW11" s="47">
        <f>DZ11*100/('кол-во часов'!T8*18)</f>
        <v>0</v>
      </c>
      <c r="EX11" s="47">
        <f>EA11*100/('кол-во часов'!U8*18)</f>
        <v>0</v>
      </c>
      <c r="EY11" s="47" t="e">
        <f>EB11*100/('кол-во часов'!V8*18)</f>
        <v>#DIV/0!</v>
      </c>
      <c r="EZ11" s="47">
        <f>EC11*100/('кол-во часов'!W8*18)</f>
        <v>0</v>
      </c>
      <c r="FA11" s="47">
        <f>ED11*100/('кол-во часов'!X8*18)</f>
        <v>0</v>
      </c>
    </row>
    <row r="12" spans="1:157" ht="18" customHeight="1" x14ac:dyDescent="0.2">
      <c r="A12" s="25" t="s">
        <v>56</v>
      </c>
      <c r="B12" s="7" t="s">
        <v>33</v>
      </c>
      <c r="D12" s="36" t="s">
        <v>113</v>
      </c>
      <c r="E12" s="9"/>
      <c r="F12" s="82"/>
      <c r="G12" s="82"/>
      <c r="H12" s="82"/>
      <c r="I12" s="82"/>
      <c r="J12" s="82"/>
      <c r="K12" s="82"/>
      <c r="L12" s="82"/>
      <c r="M12" s="82"/>
      <c r="N12" s="82"/>
      <c r="O12" s="65" t="s">
        <v>1</v>
      </c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65" t="s">
        <v>1</v>
      </c>
      <c r="AD12" s="82"/>
      <c r="AE12" s="82"/>
      <c r="AF12" s="82"/>
      <c r="AG12" s="65" t="s">
        <v>5</v>
      </c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65" t="s">
        <v>5</v>
      </c>
      <c r="BE12" s="82"/>
      <c r="BF12" s="65" t="s">
        <v>1</v>
      </c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65" t="s">
        <v>5</v>
      </c>
      <c r="BZ12" s="82"/>
      <c r="CA12" s="82"/>
      <c r="CB12" s="82"/>
      <c r="CC12" s="82"/>
      <c r="CD12" s="65" t="s">
        <v>1</v>
      </c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11">
        <f t="shared" ref="DH12:DH15" si="23">COUNTIF(E12:DG12,"РУС")</f>
        <v>4</v>
      </c>
      <c r="DI12" s="14">
        <f t="shared" ref="DI12:DI15" si="24">COUNTIF(E12:DG12,"МАТ")</f>
        <v>3</v>
      </c>
      <c r="DJ12" s="11">
        <f t="shared" ref="DJ12:DJ15" si="25">COUNTIF(E12:DG12,"АЛГ")</f>
        <v>0</v>
      </c>
      <c r="DK12" s="11">
        <f t="shared" ref="DK12:DK15" si="26">COUNTIF(E12:DG12,"ГЕМ")</f>
        <v>0</v>
      </c>
      <c r="DL12" s="11">
        <f t="shared" ref="DL12:DL15" si="27">COUNTIF(E12:DG12,"ВИС")</f>
        <v>0</v>
      </c>
      <c r="DM12" s="11">
        <f t="shared" ref="DM12:DM15" si="28">COUNTIF(E12:DG12,"БИО")</f>
        <v>0</v>
      </c>
      <c r="DN12" s="11">
        <f t="shared" ref="DN12:DN15" si="29">COUNTIF(E12:DG12,"ГЕО")</f>
        <v>0</v>
      </c>
      <c r="DO12" s="11">
        <f t="shared" ref="DO12:DO15" si="30">COUNTIF(E12:DG12,"ИНФ")</f>
        <v>0</v>
      </c>
      <c r="DP12" s="11">
        <f t="shared" ref="DP12:DP15" si="31">COUNTIF(E12:DG12,"ИСТ")</f>
        <v>0</v>
      </c>
      <c r="DQ12" s="11">
        <f t="shared" ref="DQ12:DQ15" si="32">COUNTIF(E12:DG12,"ЛИТ")</f>
        <v>0</v>
      </c>
      <c r="DR12" s="11">
        <f t="shared" ref="DR12:DR15" si="33">COUNTIF(E12:DG12,"ОБЩ")</f>
        <v>0</v>
      </c>
      <c r="DS12" s="11">
        <f t="shared" ref="DS12:DS15" si="34">COUNTIF(E12:DG12,"ФИЗ")</f>
        <v>0</v>
      </c>
      <c r="DT12" s="11">
        <f t="shared" ref="DT12:DT15" si="35">COUNTIF(E12:DG12,"ХИМ")</f>
        <v>0</v>
      </c>
      <c r="DU12" s="11">
        <f t="shared" ref="DU12:DU15" si="36">COUNTIF(E12:DG12,"АНГ")</f>
        <v>0</v>
      </c>
      <c r="DV12" s="11">
        <f t="shared" ref="DV12:DV15" si="37">COUNTIF(E12:DG12,"НЕМ")</f>
        <v>0</v>
      </c>
      <c r="DW12" s="11">
        <f t="shared" ref="DW12:DW15" si="38">COUNTIF(E12:DG12,"ФРА")</f>
        <v>0</v>
      </c>
      <c r="DX12" s="11">
        <f t="shared" ref="DX12:DX15" si="39">COUNTIF(E12:DG12,"ОКР")</f>
        <v>0</v>
      </c>
      <c r="DY12" s="11">
        <f t="shared" ref="DY12:DY15" si="40">COUNTIF(E12:DG12,"ИЗО")</f>
        <v>0</v>
      </c>
      <c r="DZ12" s="11">
        <f t="shared" ref="DZ12:DZ15" si="41">COUNTIF(E12:DG12,"КУБ")</f>
        <v>0</v>
      </c>
      <c r="EA12" s="11">
        <f t="shared" ref="EA12:EA15" si="42">COUNTIF(E12:DG12,"МУЗ")</f>
        <v>0</v>
      </c>
      <c r="EB12" s="11">
        <f t="shared" ref="EB12:EB15" si="43">COUNTIF(E12:DG12,"ОБЗ")</f>
        <v>0</v>
      </c>
      <c r="EC12" s="11">
        <f t="shared" ref="EC12:EC15" si="44">COUNTIF(E12:DG12,"ТЕХ")</f>
        <v>0</v>
      </c>
      <c r="ED12" s="11">
        <f t="shared" ref="ED12:ED15" si="45">COUNTIF(E12:DG12,"ФЗР")</f>
        <v>0</v>
      </c>
      <c r="EE12" s="47">
        <f>DH12*100/('кол-во часов'!B9*18)</f>
        <v>4.4444444444444446</v>
      </c>
      <c r="EF12" s="47">
        <f>DI12*100/('кол-во часов'!C9*18)</f>
        <v>4.166666666666667</v>
      </c>
      <c r="EG12" s="47" t="e">
        <f>DJ12*100/('кол-во часов'!D9*17)</f>
        <v>#DIV/0!</v>
      </c>
      <c r="EH12" s="47" t="e">
        <f>DK12*100/('кол-во часов'!E9*18)</f>
        <v>#DIV/0!</v>
      </c>
      <c r="EI12" s="47" t="e">
        <f>DL12*100/('кол-во часов'!F9*18)</f>
        <v>#DIV/0!</v>
      </c>
      <c r="EJ12" s="47" t="e">
        <f>DM12*100/('кол-во часов'!G9*18)</f>
        <v>#DIV/0!</v>
      </c>
      <c r="EK12" s="47" t="e">
        <f>DN12*100/('кол-во часов'!H9*18)</f>
        <v>#DIV/0!</v>
      </c>
      <c r="EL12" s="47" t="e">
        <f>DO12*100/('кол-во часов'!I9*18)</f>
        <v>#DIV/0!</v>
      </c>
      <c r="EM12" s="47" t="e">
        <f>DP12*100/('кол-во часов'!J9*18)</f>
        <v>#DIV/0!</v>
      </c>
      <c r="EN12" s="47">
        <f>DQ12*100/('кол-во часов'!K9*18)</f>
        <v>0</v>
      </c>
      <c r="EO12" s="47" t="e">
        <f>DR12*100/('кол-во часов'!L9*18)</f>
        <v>#DIV/0!</v>
      </c>
      <c r="EP12" s="47" t="e">
        <f>DS12*100/('кол-во часов'!M9*18)</f>
        <v>#DIV/0!</v>
      </c>
      <c r="EQ12" s="47" t="e">
        <f>DT12*100/('кол-во часов'!N9*18)</f>
        <v>#DIV/0!</v>
      </c>
      <c r="ER12" s="47">
        <f>DU12*100/('кол-во часов'!O9*18)</f>
        <v>0</v>
      </c>
      <c r="ES12" s="47" t="e">
        <f>DV12*100/('кол-во часов'!P9*18)</f>
        <v>#DIV/0!</v>
      </c>
      <c r="ET12" s="47" t="e">
        <f>DW12*100/('кол-во часов'!Q9*18)</f>
        <v>#DIV/0!</v>
      </c>
      <c r="EU12" s="47">
        <f>DX12*100/('кол-во часов'!R9*18)</f>
        <v>0</v>
      </c>
      <c r="EV12" s="47">
        <f>DY12*100/('кол-во часов'!S9*18)</f>
        <v>0</v>
      </c>
      <c r="EW12" s="47">
        <f>DZ12*100/('кол-во часов'!T9*18)</f>
        <v>0</v>
      </c>
      <c r="EX12" s="47">
        <f>EA12*100/('кол-во часов'!U9*18)</f>
        <v>0</v>
      </c>
      <c r="EY12" s="47" t="e">
        <f>EB12*100/('кол-во часов'!V9*18)</f>
        <v>#DIV/0!</v>
      </c>
      <c r="EZ12" s="47">
        <f>EC12*100/('кол-во часов'!W9*18)</f>
        <v>0</v>
      </c>
      <c r="FA12" s="47">
        <f>ED12*100/('кол-во часов'!X9*18)</f>
        <v>0</v>
      </c>
    </row>
    <row r="13" spans="1:157" ht="18" customHeight="1" x14ac:dyDescent="0.2">
      <c r="A13" s="25" t="s">
        <v>14</v>
      </c>
      <c r="B13" s="7" t="s">
        <v>14</v>
      </c>
      <c r="D13" s="36" t="s">
        <v>114</v>
      </c>
      <c r="E13" s="9"/>
      <c r="F13" s="82"/>
      <c r="G13" s="82"/>
      <c r="H13" s="82"/>
      <c r="I13" s="82"/>
      <c r="J13" s="82"/>
      <c r="K13" s="82"/>
      <c r="L13" s="82"/>
      <c r="M13" s="82"/>
      <c r="N13" s="82"/>
      <c r="O13" s="65" t="s">
        <v>1</v>
      </c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65" t="s">
        <v>1</v>
      </c>
      <c r="AD13" s="82"/>
      <c r="AE13" s="82"/>
      <c r="AF13" s="82"/>
      <c r="AG13" s="65" t="s">
        <v>5</v>
      </c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65" t="s">
        <v>5</v>
      </c>
      <c r="BE13" s="82"/>
      <c r="BF13" s="65" t="s">
        <v>1</v>
      </c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65" t="s">
        <v>5</v>
      </c>
      <c r="BZ13" s="82"/>
      <c r="CA13" s="82"/>
      <c r="CB13" s="82"/>
      <c r="CC13" s="82"/>
      <c r="CD13" s="65" t="s">
        <v>1</v>
      </c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11">
        <f t="shared" si="23"/>
        <v>4</v>
      </c>
      <c r="DI13" s="14">
        <f t="shared" si="24"/>
        <v>3</v>
      </c>
      <c r="DJ13" s="11">
        <f t="shared" si="25"/>
        <v>0</v>
      </c>
      <c r="DK13" s="11">
        <f t="shared" si="26"/>
        <v>0</v>
      </c>
      <c r="DL13" s="11">
        <f t="shared" si="27"/>
        <v>0</v>
      </c>
      <c r="DM13" s="11">
        <f t="shared" si="28"/>
        <v>0</v>
      </c>
      <c r="DN13" s="11">
        <f t="shared" si="29"/>
        <v>0</v>
      </c>
      <c r="DO13" s="11">
        <f t="shared" si="30"/>
        <v>0</v>
      </c>
      <c r="DP13" s="11">
        <f t="shared" si="31"/>
        <v>0</v>
      </c>
      <c r="DQ13" s="11">
        <f t="shared" si="32"/>
        <v>0</v>
      </c>
      <c r="DR13" s="11">
        <f t="shared" si="33"/>
        <v>0</v>
      </c>
      <c r="DS13" s="11">
        <f t="shared" si="34"/>
        <v>0</v>
      </c>
      <c r="DT13" s="11">
        <f t="shared" si="35"/>
        <v>0</v>
      </c>
      <c r="DU13" s="11">
        <f t="shared" si="36"/>
        <v>0</v>
      </c>
      <c r="DV13" s="11">
        <f t="shared" si="37"/>
        <v>0</v>
      </c>
      <c r="DW13" s="11">
        <f t="shared" si="38"/>
        <v>0</v>
      </c>
      <c r="DX13" s="11">
        <f t="shared" si="39"/>
        <v>0</v>
      </c>
      <c r="DY13" s="11">
        <f t="shared" si="40"/>
        <v>0</v>
      </c>
      <c r="DZ13" s="11">
        <f t="shared" si="41"/>
        <v>0</v>
      </c>
      <c r="EA13" s="11">
        <f t="shared" si="42"/>
        <v>0</v>
      </c>
      <c r="EB13" s="11">
        <f t="shared" si="43"/>
        <v>0</v>
      </c>
      <c r="EC13" s="11">
        <f t="shared" si="44"/>
        <v>0</v>
      </c>
      <c r="ED13" s="11">
        <f t="shared" si="45"/>
        <v>0</v>
      </c>
      <c r="EE13" s="47">
        <f>DH13*100/('кол-во часов'!B10*18)</f>
        <v>4.4444444444444446</v>
      </c>
      <c r="EF13" s="47">
        <f>DI13*100/('кол-во часов'!C10*18)</f>
        <v>4.166666666666667</v>
      </c>
      <c r="EG13" s="47" t="e">
        <f>DJ13*100/('кол-во часов'!D10*17)</f>
        <v>#DIV/0!</v>
      </c>
      <c r="EH13" s="47" t="e">
        <f>DK13*100/('кол-во часов'!E10*18)</f>
        <v>#DIV/0!</v>
      </c>
      <c r="EI13" s="47" t="e">
        <f>DL13*100/('кол-во часов'!F10*18)</f>
        <v>#DIV/0!</v>
      </c>
      <c r="EJ13" s="47" t="e">
        <f>DM13*100/('кол-во часов'!G10*18)</f>
        <v>#DIV/0!</v>
      </c>
      <c r="EK13" s="47" t="e">
        <f>DN13*100/('кол-во часов'!H10*18)</f>
        <v>#DIV/0!</v>
      </c>
      <c r="EL13" s="47" t="e">
        <f>DO13*100/('кол-во часов'!I10*18)</f>
        <v>#DIV/0!</v>
      </c>
      <c r="EM13" s="47" t="e">
        <f>DP13*100/('кол-во часов'!J10*18)</f>
        <v>#DIV/0!</v>
      </c>
      <c r="EN13" s="47">
        <f>DQ13*100/('кол-во часов'!K10*18)</f>
        <v>0</v>
      </c>
      <c r="EO13" s="47" t="e">
        <f>DR13*100/('кол-во часов'!L10*18)</f>
        <v>#DIV/0!</v>
      </c>
      <c r="EP13" s="47" t="e">
        <f>DS13*100/('кол-во часов'!M10*18)</f>
        <v>#DIV/0!</v>
      </c>
      <c r="EQ13" s="47" t="e">
        <f>DT13*100/('кол-во часов'!N10*18)</f>
        <v>#DIV/0!</v>
      </c>
      <c r="ER13" s="47">
        <f>DU13*100/('кол-во часов'!O10*18)</f>
        <v>0</v>
      </c>
      <c r="ES13" s="47" t="e">
        <f>DV13*100/('кол-во часов'!P10*18)</f>
        <v>#DIV/0!</v>
      </c>
      <c r="ET13" s="47" t="e">
        <f>DW13*100/('кол-во часов'!Q10*18)</f>
        <v>#DIV/0!</v>
      </c>
      <c r="EU13" s="47">
        <f>DX13*100/('кол-во часов'!R10*18)</f>
        <v>0</v>
      </c>
      <c r="EV13" s="47">
        <f>DY13*100/('кол-во часов'!S10*18)</f>
        <v>0</v>
      </c>
      <c r="EW13" s="47">
        <f>DZ13*100/('кол-во часов'!T10*18)</f>
        <v>0</v>
      </c>
      <c r="EX13" s="47">
        <f>EA13*100/('кол-во часов'!U10*18)</f>
        <v>0</v>
      </c>
      <c r="EY13" s="47" t="e">
        <f>EB13*100/('кол-во часов'!V10*18)</f>
        <v>#DIV/0!</v>
      </c>
      <c r="EZ13" s="47">
        <f>EC13*100/('кол-во часов'!W10*18)</f>
        <v>0</v>
      </c>
      <c r="FA13" s="47">
        <f>ED13*100/('кол-во часов'!X10*18)</f>
        <v>0</v>
      </c>
    </row>
    <row r="14" spans="1:157" ht="18" customHeight="1" x14ac:dyDescent="0.2">
      <c r="A14" s="25" t="s">
        <v>35</v>
      </c>
      <c r="B14" s="7" t="s">
        <v>36</v>
      </c>
      <c r="D14" s="36" t="s">
        <v>115</v>
      </c>
      <c r="E14" s="9"/>
      <c r="F14" s="82"/>
      <c r="G14" s="82"/>
      <c r="H14" s="82"/>
      <c r="I14" s="82"/>
      <c r="J14" s="82"/>
      <c r="K14" s="82"/>
      <c r="L14" s="82"/>
      <c r="M14" s="82"/>
      <c r="N14" s="82"/>
      <c r="O14" s="65" t="s">
        <v>1</v>
      </c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65" t="s">
        <v>1</v>
      </c>
      <c r="AD14" s="82"/>
      <c r="AE14" s="82"/>
      <c r="AF14" s="82"/>
      <c r="AG14" s="65" t="s">
        <v>5</v>
      </c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65" t="s">
        <v>5</v>
      </c>
      <c r="BE14" s="82"/>
      <c r="BF14" s="65" t="s">
        <v>1</v>
      </c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65" t="s">
        <v>5</v>
      </c>
      <c r="BZ14" s="82"/>
      <c r="CA14" s="82"/>
      <c r="CB14" s="82"/>
      <c r="CC14" s="82"/>
      <c r="CD14" s="65" t="s">
        <v>1</v>
      </c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11">
        <f t="shared" si="23"/>
        <v>4</v>
      </c>
      <c r="DI14" s="14">
        <f t="shared" si="24"/>
        <v>3</v>
      </c>
      <c r="DJ14" s="11">
        <f t="shared" si="25"/>
        <v>0</v>
      </c>
      <c r="DK14" s="11">
        <f t="shared" si="26"/>
        <v>0</v>
      </c>
      <c r="DL14" s="11">
        <f t="shared" si="27"/>
        <v>0</v>
      </c>
      <c r="DM14" s="11">
        <f t="shared" si="28"/>
        <v>0</v>
      </c>
      <c r="DN14" s="11">
        <f t="shared" si="29"/>
        <v>0</v>
      </c>
      <c r="DO14" s="11">
        <f t="shared" si="30"/>
        <v>0</v>
      </c>
      <c r="DP14" s="11">
        <f t="shared" si="31"/>
        <v>0</v>
      </c>
      <c r="DQ14" s="11">
        <f t="shared" si="32"/>
        <v>0</v>
      </c>
      <c r="DR14" s="11">
        <f t="shared" si="33"/>
        <v>0</v>
      </c>
      <c r="DS14" s="11">
        <f t="shared" si="34"/>
        <v>0</v>
      </c>
      <c r="DT14" s="11">
        <f t="shared" si="35"/>
        <v>0</v>
      </c>
      <c r="DU14" s="11">
        <f t="shared" si="36"/>
        <v>0</v>
      </c>
      <c r="DV14" s="11">
        <f t="shared" si="37"/>
        <v>0</v>
      </c>
      <c r="DW14" s="11">
        <f t="shared" si="38"/>
        <v>0</v>
      </c>
      <c r="DX14" s="11">
        <f t="shared" si="39"/>
        <v>0</v>
      </c>
      <c r="DY14" s="11">
        <f t="shared" si="40"/>
        <v>0</v>
      </c>
      <c r="DZ14" s="11">
        <f t="shared" si="41"/>
        <v>0</v>
      </c>
      <c r="EA14" s="11">
        <f t="shared" si="42"/>
        <v>0</v>
      </c>
      <c r="EB14" s="11">
        <f t="shared" si="43"/>
        <v>0</v>
      </c>
      <c r="EC14" s="11">
        <f t="shared" si="44"/>
        <v>0</v>
      </c>
      <c r="ED14" s="11">
        <f t="shared" si="45"/>
        <v>0</v>
      </c>
      <c r="EE14" s="47">
        <f>DH14*100/('кол-во часов'!B11*18)</f>
        <v>4.4444444444444446</v>
      </c>
      <c r="EF14" s="47">
        <f>DI14*100/('кол-во часов'!C11*18)</f>
        <v>4.166666666666667</v>
      </c>
      <c r="EG14" s="47" t="e">
        <f>DJ14*100/('кол-во часов'!D11*17)</f>
        <v>#DIV/0!</v>
      </c>
      <c r="EH14" s="47" t="e">
        <f>DK14*100/('кол-во часов'!E11*18)</f>
        <v>#DIV/0!</v>
      </c>
      <c r="EI14" s="47" t="e">
        <f>DL14*100/('кол-во часов'!F11*18)</f>
        <v>#DIV/0!</v>
      </c>
      <c r="EJ14" s="47" t="e">
        <f>DM14*100/('кол-во часов'!G11*18)</f>
        <v>#DIV/0!</v>
      </c>
      <c r="EK14" s="47" t="e">
        <f>DN14*100/('кол-во часов'!H11*18)</f>
        <v>#DIV/0!</v>
      </c>
      <c r="EL14" s="47" t="e">
        <f>DO14*100/('кол-во часов'!I11*18)</f>
        <v>#DIV/0!</v>
      </c>
      <c r="EM14" s="47" t="e">
        <f>DP14*100/('кол-во часов'!J11*18)</f>
        <v>#DIV/0!</v>
      </c>
      <c r="EN14" s="47">
        <f>DQ14*100/('кол-во часов'!K11*18)</f>
        <v>0</v>
      </c>
      <c r="EO14" s="47" t="e">
        <f>DR14*100/('кол-во часов'!L11*18)</f>
        <v>#DIV/0!</v>
      </c>
      <c r="EP14" s="47" t="e">
        <f>DS14*100/('кол-во часов'!M11*18)</f>
        <v>#DIV/0!</v>
      </c>
      <c r="EQ14" s="47" t="e">
        <f>DT14*100/('кол-во часов'!N11*18)</f>
        <v>#DIV/0!</v>
      </c>
      <c r="ER14" s="47">
        <f>DU14*100/('кол-во часов'!O11*18)</f>
        <v>0</v>
      </c>
      <c r="ES14" s="47" t="e">
        <f>DV14*100/('кол-во часов'!P11*18)</f>
        <v>#DIV/0!</v>
      </c>
      <c r="ET14" s="47" t="e">
        <f>DW14*100/('кол-во часов'!Q11*18)</f>
        <v>#DIV/0!</v>
      </c>
      <c r="EU14" s="47">
        <f>DX14*100/('кол-во часов'!R11*18)</f>
        <v>0</v>
      </c>
      <c r="EV14" s="47">
        <f>DY14*100/('кол-во часов'!S11*18)</f>
        <v>0</v>
      </c>
      <c r="EW14" s="47">
        <f>DZ14*100/('кол-во часов'!T11*18)</f>
        <v>0</v>
      </c>
      <c r="EX14" s="47">
        <f>EA14*100/('кол-во часов'!U11*18)</f>
        <v>0</v>
      </c>
      <c r="EY14" s="47" t="e">
        <f>EB14*100/('кол-во часов'!V11*18)</f>
        <v>#DIV/0!</v>
      </c>
      <c r="EZ14" s="47">
        <f>EC14*100/('кол-во часов'!W11*18)</f>
        <v>0</v>
      </c>
      <c r="FA14" s="47">
        <f>ED14*100/('кол-во часов'!X11*18)</f>
        <v>0</v>
      </c>
    </row>
    <row r="15" spans="1:157" ht="18" customHeight="1" x14ac:dyDescent="0.2">
      <c r="A15" s="25" t="s">
        <v>21</v>
      </c>
      <c r="B15" s="7" t="s">
        <v>22</v>
      </c>
      <c r="D15" s="36" t="s">
        <v>116</v>
      </c>
      <c r="E15" s="9"/>
      <c r="F15" s="82"/>
      <c r="G15" s="82"/>
      <c r="H15" s="82"/>
      <c r="I15" s="82"/>
      <c r="J15" s="82"/>
      <c r="K15" s="82"/>
      <c r="L15" s="82"/>
      <c r="M15" s="82"/>
      <c r="N15" s="82"/>
      <c r="O15" s="65" t="s">
        <v>1</v>
      </c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65" t="s">
        <v>1</v>
      </c>
      <c r="AD15" s="82"/>
      <c r="AE15" s="82"/>
      <c r="AF15" s="82"/>
      <c r="AG15" s="65" t="s">
        <v>5</v>
      </c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65" t="s">
        <v>5</v>
      </c>
      <c r="BE15" s="82"/>
      <c r="BF15" s="65" t="s">
        <v>1</v>
      </c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65" t="s">
        <v>5</v>
      </c>
      <c r="BZ15" s="82"/>
      <c r="CA15" s="82"/>
      <c r="CB15" s="82"/>
      <c r="CC15" s="82"/>
      <c r="CD15" s="65" t="s">
        <v>1</v>
      </c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11">
        <f t="shared" si="23"/>
        <v>4</v>
      </c>
      <c r="DI15" s="14">
        <f t="shared" si="24"/>
        <v>3</v>
      </c>
      <c r="DJ15" s="11">
        <f t="shared" si="25"/>
        <v>0</v>
      </c>
      <c r="DK15" s="11">
        <f t="shared" si="26"/>
        <v>0</v>
      </c>
      <c r="DL15" s="11">
        <f t="shared" si="27"/>
        <v>0</v>
      </c>
      <c r="DM15" s="11">
        <f t="shared" si="28"/>
        <v>0</v>
      </c>
      <c r="DN15" s="11">
        <f t="shared" si="29"/>
        <v>0</v>
      </c>
      <c r="DO15" s="11">
        <f t="shared" si="30"/>
        <v>0</v>
      </c>
      <c r="DP15" s="11">
        <f t="shared" si="31"/>
        <v>0</v>
      </c>
      <c r="DQ15" s="11">
        <f t="shared" si="32"/>
        <v>0</v>
      </c>
      <c r="DR15" s="11">
        <f t="shared" si="33"/>
        <v>0</v>
      </c>
      <c r="DS15" s="11">
        <f t="shared" si="34"/>
        <v>0</v>
      </c>
      <c r="DT15" s="11">
        <f t="shared" si="35"/>
        <v>0</v>
      </c>
      <c r="DU15" s="11">
        <f t="shared" si="36"/>
        <v>0</v>
      </c>
      <c r="DV15" s="11">
        <f t="shared" si="37"/>
        <v>0</v>
      </c>
      <c r="DW15" s="11">
        <f t="shared" si="38"/>
        <v>0</v>
      </c>
      <c r="DX15" s="11">
        <f t="shared" si="39"/>
        <v>0</v>
      </c>
      <c r="DY15" s="11">
        <f t="shared" si="40"/>
        <v>0</v>
      </c>
      <c r="DZ15" s="11">
        <f t="shared" si="41"/>
        <v>0</v>
      </c>
      <c r="EA15" s="11">
        <f t="shared" si="42"/>
        <v>0</v>
      </c>
      <c r="EB15" s="11">
        <f t="shared" si="43"/>
        <v>0</v>
      </c>
      <c r="EC15" s="11">
        <f t="shared" si="44"/>
        <v>0</v>
      </c>
      <c r="ED15" s="11">
        <f t="shared" si="45"/>
        <v>0</v>
      </c>
      <c r="EE15" s="47">
        <f>DH15*100/('кол-во часов'!B12*18)</f>
        <v>4.4444444444444446</v>
      </c>
      <c r="EF15" s="47">
        <f>DI15*100/('кол-во часов'!C12*18)</f>
        <v>4.166666666666667</v>
      </c>
      <c r="EG15" s="47" t="e">
        <f>DJ15*100/('кол-во часов'!D12*17)</f>
        <v>#DIV/0!</v>
      </c>
      <c r="EH15" s="47" t="e">
        <f>DK15*100/('кол-во часов'!E12*18)</f>
        <v>#DIV/0!</v>
      </c>
      <c r="EI15" s="47" t="e">
        <f>DL15*100/('кол-во часов'!F12*18)</f>
        <v>#DIV/0!</v>
      </c>
      <c r="EJ15" s="47" t="e">
        <f>DM15*100/('кол-во часов'!G12*18)</f>
        <v>#DIV/0!</v>
      </c>
      <c r="EK15" s="47" t="e">
        <f>DN15*100/('кол-во часов'!H12*18)</f>
        <v>#DIV/0!</v>
      </c>
      <c r="EL15" s="47" t="e">
        <f>DO15*100/('кол-во часов'!I12*18)</f>
        <v>#DIV/0!</v>
      </c>
      <c r="EM15" s="47" t="e">
        <f>DP15*100/('кол-во часов'!J12*18)</f>
        <v>#DIV/0!</v>
      </c>
      <c r="EN15" s="47">
        <f>DQ15*100/('кол-во часов'!K12*18)</f>
        <v>0</v>
      </c>
      <c r="EO15" s="47" t="e">
        <f>DR15*100/('кол-во часов'!L12*18)</f>
        <v>#DIV/0!</v>
      </c>
      <c r="EP15" s="47" t="e">
        <f>DS15*100/('кол-во часов'!M12*18)</f>
        <v>#DIV/0!</v>
      </c>
      <c r="EQ15" s="47" t="e">
        <f>DT15*100/('кол-во часов'!N12*18)</f>
        <v>#DIV/0!</v>
      </c>
      <c r="ER15" s="47">
        <f>DU15*100/('кол-во часов'!O12*18)</f>
        <v>0</v>
      </c>
      <c r="ES15" s="47" t="e">
        <f>DV15*100/('кол-во часов'!P12*18)</f>
        <v>#DIV/0!</v>
      </c>
      <c r="ET15" s="47" t="e">
        <f>DW15*100/('кол-во часов'!Q12*18)</f>
        <v>#DIV/0!</v>
      </c>
      <c r="EU15" s="47">
        <f>DX15*100/('кол-во часов'!R12*18)</f>
        <v>0</v>
      </c>
      <c r="EV15" s="47">
        <f>DY15*100/('кол-во часов'!S12*18)</f>
        <v>0</v>
      </c>
      <c r="EW15" s="47">
        <f>DZ15*100/('кол-во часов'!T12*18)</f>
        <v>0</v>
      </c>
      <c r="EX15" s="47">
        <f>EA15*100/('кол-во часов'!U12*18)</f>
        <v>0</v>
      </c>
      <c r="EY15" s="47" t="e">
        <f>EB15*100/('кол-во часов'!V12*18)</f>
        <v>#DIV/0!</v>
      </c>
      <c r="EZ15" s="47">
        <f>EC15*100/('кол-во часов'!W12*18)</f>
        <v>0</v>
      </c>
      <c r="FA15" s="47">
        <f>ED15*100/('кол-во часов'!X12*18)</f>
        <v>0</v>
      </c>
    </row>
    <row r="16" spans="1:157" ht="18" customHeight="1" x14ac:dyDescent="0.2">
      <c r="A16" s="25" t="s">
        <v>64</v>
      </c>
      <c r="B16" s="7" t="s">
        <v>65</v>
      </c>
      <c r="D16" s="36" t="s">
        <v>117</v>
      </c>
      <c r="E16" s="9"/>
      <c r="F16" s="82"/>
      <c r="G16" s="82"/>
      <c r="H16" s="82"/>
      <c r="I16" s="82"/>
      <c r="J16" s="82"/>
      <c r="K16" s="82"/>
      <c r="L16" s="82"/>
      <c r="M16" s="82"/>
      <c r="N16" s="82"/>
      <c r="O16" s="65" t="s">
        <v>1</v>
      </c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65" t="s">
        <v>1</v>
      </c>
      <c r="AD16" s="82"/>
      <c r="AE16" s="82"/>
      <c r="AF16" s="82"/>
      <c r="AG16" s="65" t="s">
        <v>5</v>
      </c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65" t="s">
        <v>5</v>
      </c>
      <c r="BE16" s="82"/>
      <c r="BF16" s="65" t="s">
        <v>1</v>
      </c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65" t="s">
        <v>5</v>
      </c>
      <c r="BZ16" s="82"/>
      <c r="CA16" s="82"/>
      <c r="CB16" s="82"/>
      <c r="CC16" s="82"/>
      <c r="CD16" s="65" t="s">
        <v>1</v>
      </c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11">
        <f t="shared" ref="DH16:DH17" si="46">COUNTIF(E16:DG16,"РУС")</f>
        <v>4</v>
      </c>
      <c r="DI16" s="14">
        <f t="shared" ref="DI16:DI17" si="47">COUNTIF(E16:DG16,"МАТ")</f>
        <v>3</v>
      </c>
      <c r="DJ16" s="11">
        <f t="shared" ref="DJ16:DJ17" si="48">COUNTIF(E16:DG16,"АЛГ")</f>
        <v>0</v>
      </c>
      <c r="DK16" s="11">
        <f t="shared" ref="DK16:DK17" si="49">COUNTIF(E16:DG16,"ГЕМ")</f>
        <v>0</v>
      </c>
      <c r="DL16" s="11">
        <f t="shared" ref="DL16:DL17" si="50">COUNTIF(E16:DG16,"ВИС")</f>
        <v>0</v>
      </c>
      <c r="DM16" s="11">
        <f t="shared" ref="DM16:DM17" si="51">COUNTIF(E16:DG16,"БИО")</f>
        <v>0</v>
      </c>
      <c r="DN16" s="11">
        <f t="shared" ref="DN16:DN17" si="52">COUNTIF(E16:DG16,"ГЕО")</f>
        <v>0</v>
      </c>
      <c r="DO16" s="11">
        <f t="shared" ref="DO16:DO17" si="53">COUNTIF(E16:DG16,"ИНФ")</f>
        <v>0</v>
      </c>
      <c r="DP16" s="11">
        <f t="shared" ref="DP16:DP17" si="54">COUNTIF(E16:DG16,"ИСТ")</f>
        <v>0</v>
      </c>
      <c r="DQ16" s="11">
        <f t="shared" ref="DQ16:DQ17" si="55">COUNTIF(E16:DG16,"ЛИТ")</f>
        <v>0</v>
      </c>
      <c r="DR16" s="11">
        <f t="shared" ref="DR16:DR17" si="56">COUNTIF(E16:DG16,"ОБЩ")</f>
        <v>0</v>
      </c>
      <c r="DS16" s="11">
        <f t="shared" ref="DS16:DS17" si="57">COUNTIF(E16:DG16,"ФИЗ")</f>
        <v>0</v>
      </c>
      <c r="DT16" s="11">
        <f t="shared" ref="DT16:DT17" si="58">COUNTIF(E16:DG16,"ХИМ")</f>
        <v>0</v>
      </c>
      <c r="DU16" s="11">
        <f t="shared" ref="DU16:DU17" si="59">COUNTIF(E16:DG16,"АНГ")</f>
        <v>0</v>
      </c>
      <c r="DV16" s="11">
        <f t="shared" ref="DV16:DV17" si="60">COUNTIF(E16:DG16,"НЕМ")</f>
        <v>0</v>
      </c>
      <c r="DW16" s="11">
        <f t="shared" ref="DW16:DW17" si="61">COUNTIF(E16:DG16,"ФРА")</f>
        <v>0</v>
      </c>
      <c r="DX16" s="11">
        <f t="shared" ref="DX16:DX17" si="62">COUNTIF(E16:DG16,"ОКР")</f>
        <v>0</v>
      </c>
      <c r="DY16" s="11">
        <f t="shared" ref="DY16:DY17" si="63">COUNTIF(E16:DG16,"ИЗО")</f>
        <v>0</v>
      </c>
      <c r="DZ16" s="11">
        <f t="shared" ref="DZ16:DZ17" si="64">COUNTIF(E16:DG16,"КУБ")</f>
        <v>0</v>
      </c>
      <c r="EA16" s="11">
        <f t="shared" ref="EA16:EA17" si="65">COUNTIF(E16:DG16,"МУЗ")</f>
        <v>0</v>
      </c>
      <c r="EB16" s="11">
        <f t="shared" ref="EB16:EB17" si="66">COUNTIF(E16:DG16,"ОБЗ")</f>
        <v>0</v>
      </c>
      <c r="EC16" s="11">
        <f t="shared" ref="EC16:EC17" si="67">COUNTIF(E16:DG16,"ТЕХ")</f>
        <v>0</v>
      </c>
      <c r="ED16" s="11">
        <f t="shared" ref="ED16:ED17" si="68">COUNTIF(E16:DG16,"ФЗР")</f>
        <v>0</v>
      </c>
      <c r="EE16" s="47">
        <f>DH16*100/('кол-во часов'!B13*18)</f>
        <v>4.4444444444444446</v>
      </c>
      <c r="EF16" s="47">
        <f>DI16*100/('кол-во часов'!C13*18)</f>
        <v>4.166666666666667</v>
      </c>
      <c r="EG16" s="47" t="e">
        <f>DJ16*100/('кол-во часов'!D13*17)</f>
        <v>#DIV/0!</v>
      </c>
      <c r="EH16" s="47" t="e">
        <f>DK16*100/('кол-во часов'!E13*18)</f>
        <v>#DIV/0!</v>
      </c>
      <c r="EI16" s="47" t="e">
        <f>DL16*100/('кол-во часов'!F13*18)</f>
        <v>#DIV/0!</v>
      </c>
      <c r="EJ16" s="47" t="e">
        <f>DM16*100/('кол-во часов'!G13*18)</f>
        <v>#DIV/0!</v>
      </c>
      <c r="EK16" s="47" t="e">
        <f>DN16*100/('кол-во часов'!H13*18)</f>
        <v>#DIV/0!</v>
      </c>
      <c r="EL16" s="47" t="e">
        <f>DO16*100/('кол-во часов'!I13*18)</f>
        <v>#DIV/0!</v>
      </c>
      <c r="EM16" s="47" t="e">
        <f>DP16*100/('кол-во часов'!J13*18)</f>
        <v>#DIV/0!</v>
      </c>
      <c r="EN16" s="47">
        <f>DQ16*100/('кол-во часов'!K13*18)</f>
        <v>0</v>
      </c>
      <c r="EO16" s="47" t="e">
        <f>DR16*100/('кол-во часов'!L13*18)</f>
        <v>#DIV/0!</v>
      </c>
      <c r="EP16" s="47" t="e">
        <f>DS16*100/('кол-во часов'!M13*18)</f>
        <v>#DIV/0!</v>
      </c>
      <c r="EQ16" s="47" t="e">
        <f>DT16*100/('кол-во часов'!N13*18)</f>
        <v>#DIV/0!</v>
      </c>
      <c r="ER16" s="47">
        <f>DU16*100/('кол-во часов'!O13*18)</f>
        <v>0</v>
      </c>
      <c r="ES16" s="47" t="e">
        <f>DV16*100/('кол-во часов'!P13*18)</f>
        <v>#DIV/0!</v>
      </c>
      <c r="ET16" s="47" t="e">
        <f>DW16*100/('кол-во часов'!Q13*18)</f>
        <v>#DIV/0!</v>
      </c>
      <c r="EU16" s="47">
        <f>DX16*100/('кол-во часов'!R13*18)</f>
        <v>0</v>
      </c>
      <c r="EV16" s="47">
        <f>DY16*100/('кол-во часов'!S13*18)</f>
        <v>0</v>
      </c>
      <c r="EW16" s="47">
        <f>DZ16*100/('кол-во часов'!T13*18)</f>
        <v>0</v>
      </c>
      <c r="EX16" s="47">
        <f>EA16*100/('кол-во часов'!U13*18)</f>
        <v>0</v>
      </c>
      <c r="EY16" s="47" t="e">
        <f>EB16*100/('кол-во часов'!V13*18)</f>
        <v>#DIV/0!</v>
      </c>
      <c r="EZ16" s="47">
        <f>EC16*100/('кол-во часов'!W13*18)</f>
        <v>0</v>
      </c>
      <c r="FA16" s="47">
        <f>ED16*100/('кол-во часов'!X13*18)</f>
        <v>0</v>
      </c>
    </row>
    <row r="17" spans="1:157" ht="18" customHeight="1" x14ac:dyDescent="0.2">
      <c r="A17" s="25" t="s">
        <v>2</v>
      </c>
      <c r="B17" s="7" t="s">
        <v>3</v>
      </c>
      <c r="D17" s="36" t="s">
        <v>118</v>
      </c>
      <c r="E17" s="9"/>
      <c r="F17" s="82"/>
      <c r="G17" s="82"/>
      <c r="H17" s="82"/>
      <c r="I17" s="82"/>
      <c r="J17" s="82"/>
      <c r="K17" s="82"/>
      <c r="L17" s="82"/>
      <c r="M17" s="82"/>
      <c r="N17" s="82"/>
      <c r="O17" s="65" t="s">
        <v>1</v>
      </c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65" t="s">
        <v>1</v>
      </c>
      <c r="AD17" s="82"/>
      <c r="AE17" s="82"/>
      <c r="AF17" s="82"/>
      <c r="AG17" s="65" t="s">
        <v>5</v>
      </c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65" t="s">
        <v>5</v>
      </c>
      <c r="BE17" s="82"/>
      <c r="BF17" s="65" t="s">
        <v>1</v>
      </c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65" t="s">
        <v>5</v>
      </c>
      <c r="BZ17" s="82"/>
      <c r="CA17" s="82"/>
      <c r="CB17" s="82"/>
      <c r="CC17" s="82"/>
      <c r="CD17" s="65" t="s">
        <v>1</v>
      </c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11">
        <f t="shared" si="46"/>
        <v>4</v>
      </c>
      <c r="DI17" s="14">
        <f t="shared" si="47"/>
        <v>3</v>
      </c>
      <c r="DJ17" s="11">
        <f t="shared" si="48"/>
        <v>0</v>
      </c>
      <c r="DK17" s="11">
        <f t="shared" si="49"/>
        <v>0</v>
      </c>
      <c r="DL17" s="11">
        <f t="shared" si="50"/>
        <v>0</v>
      </c>
      <c r="DM17" s="11">
        <f t="shared" si="51"/>
        <v>0</v>
      </c>
      <c r="DN17" s="11">
        <f t="shared" si="52"/>
        <v>0</v>
      </c>
      <c r="DO17" s="11">
        <f t="shared" si="53"/>
        <v>0</v>
      </c>
      <c r="DP17" s="11">
        <f t="shared" si="54"/>
        <v>0</v>
      </c>
      <c r="DQ17" s="11">
        <f t="shared" si="55"/>
        <v>0</v>
      </c>
      <c r="DR17" s="11">
        <f t="shared" si="56"/>
        <v>0</v>
      </c>
      <c r="DS17" s="11">
        <f t="shared" si="57"/>
        <v>0</v>
      </c>
      <c r="DT17" s="11">
        <f t="shared" si="58"/>
        <v>0</v>
      </c>
      <c r="DU17" s="11">
        <f t="shared" si="59"/>
        <v>0</v>
      </c>
      <c r="DV17" s="11">
        <f t="shared" si="60"/>
        <v>0</v>
      </c>
      <c r="DW17" s="11">
        <f t="shared" si="61"/>
        <v>0</v>
      </c>
      <c r="DX17" s="11">
        <f t="shared" si="62"/>
        <v>0</v>
      </c>
      <c r="DY17" s="11">
        <f t="shared" si="63"/>
        <v>0</v>
      </c>
      <c r="DZ17" s="11">
        <f t="shared" si="64"/>
        <v>0</v>
      </c>
      <c r="EA17" s="11">
        <f t="shared" si="65"/>
        <v>0</v>
      </c>
      <c r="EB17" s="11">
        <f t="shared" si="66"/>
        <v>0</v>
      </c>
      <c r="EC17" s="11">
        <f t="shared" si="67"/>
        <v>0</v>
      </c>
      <c r="ED17" s="11">
        <f t="shared" si="68"/>
        <v>0</v>
      </c>
      <c r="EE17" s="47">
        <f>DH17*100/('кол-во часов'!B14*18)</f>
        <v>4.4444444444444446</v>
      </c>
      <c r="EF17" s="47">
        <f>DI17*100/('кол-во часов'!C14*18)</f>
        <v>4.166666666666667</v>
      </c>
      <c r="EG17" s="47" t="e">
        <f>DJ17*100/('кол-во часов'!D14*17)</f>
        <v>#DIV/0!</v>
      </c>
      <c r="EH17" s="47" t="e">
        <f>DK17*100/('кол-во часов'!E14*18)</f>
        <v>#DIV/0!</v>
      </c>
      <c r="EI17" s="47" t="e">
        <f>DL17*100/('кол-во часов'!F14*18)</f>
        <v>#DIV/0!</v>
      </c>
      <c r="EJ17" s="47" t="e">
        <f>DM17*100/('кол-во часов'!G14*18)</f>
        <v>#DIV/0!</v>
      </c>
      <c r="EK17" s="47" t="e">
        <f>DN17*100/('кол-во часов'!H14*18)</f>
        <v>#DIV/0!</v>
      </c>
      <c r="EL17" s="47" t="e">
        <f>DO17*100/('кол-во часов'!I14*18)</f>
        <v>#DIV/0!</v>
      </c>
      <c r="EM17" s="47" t="e">
        <f>DP17*100/('кол-во часов'!J14*18)</f>
        <v>#DIV/0!</v>
      </c>
      <c r="EN17" s="47">
        <f>DQ17*100/('кол-во часов'!K14*18)</f>
        <v>0</v>
      </c>
      <c r="EO17" s="47" t="e">
        <f>DR17*100/('кол-во часов'!L14*18)</f>
        <v>#DIV/0!</v>
      </c>
      <c r="EP17" s="47" t="e">
        <f>DS17*100/('кол-во часов'!M14*18)</f>
        <v>#DIV/0!</v>
      </c>
      <c r="EQ17" s="47" t="e">
        <f>DT17*100/('кол-во часов'!N14*18)</f>
        <v>#DIV/0!</v>
      </c>
      <c r="ER17" s="47">
        <f>DU17*100/('кол-во часов'!O14*18)</f>
        <v>0</v>
      </c>
      <c r="ES17" s="47" t="e">
        <f>DV17*100/('кол-во часов'!P14*18)</f>
        <v>#DIV/0!</v>
      </c>
      <c r="ET17" s="47" t="e">
        <f>DW17*100/('кол-во часов'!Q14*18)</f>
        <v>#DIV/0!</v>
      </c>
      <c r="EU17" s="47">
        <f>DX17*100/('кол-во часов'!R14*18)</f>
        <v>0</v>
      </c>
      <c r="EV17" s="47">
        <f>DY17*100/('кол-во часов'!S14*18)</f>
        <v>0</v>
      </c>
      <c r="EW17" s="47">
        <f>DZ17*100/('кол-во часов'!T14*18)</f>
        <v>0</v>
      </c>
      <c r="EX17" s="47">
        <f>EA17*100/('кол-во часов'!U14*18)</f>
        <v>0</v>
      </c>
      <c r="EY17" s="47" t="e">
        <f>EB17*100/('кол-во часов'!V14*18)</f>
        <v>#DIV/0!</v>
      </c>
      <c r="EZ17" s="47">
        <f>EC17*100/('кол-во часов'!W14*18)</f>
        <v>0</v>
      </c>
      <c r="FA17" s="47">
        <f>ED17*100/('кол-во часов'!X14*18)</f>
        <v>0</v>
      </c>
    </row>
    <row r="18" spans="1:157" ht="18" customHeight="1" x14ac:dyDescent="0.2">
      <c r="A18" s="25" t="s">
        <v>12</v>
      </c>
      <c r="B18" s="17" t="s">
        <v>5</v>
      </c>
      <c r="D18" s="36" t="s">
        <v>122</v>
      </c>
      <c r="E18" s="9"/>
      <c r="F18" s="82"/>
      <c r="G18" s="82"/>
      <c r="H18" s="82"/>
      <c r="I18" s="82"/>
      <c r="J18" s="82"/>
      <c r="K18" s="82"/>
      <c r="L18" s="82"/>
      <c r="M18" s="82"/>
      <c r="N18" s="82"/>
      <c r="O18" s="65" t="s">
        <v>1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65" t="s">
        <v>1</v>
      </c>
      <c r="AD18" s="82"/>
      <c r="AE18" s="82"/>
      <c r="AF18" s="82"/>
      <c r="AG18" s="65" t="s">
        <v>5</v>
      </c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65" t="s">
        <v>5</v>
      </c>
      <c r="BE18" s="82"/>
      <c r="BF18" s="65" t="s">
        <v>1</v>
      </c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65" t="s">
        <v>5</v>
      </c>
      <c r="BZ18" s="82"/>
      <c r="CA18" s="82"/>
      <c r="CB18" s="82"/>
      <c r="CC18" s="82"/>
      <c r="CD18" s="65" t="s">
        <v>1</v>
      </c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11">
        <f t="shared" ref="DH18" si="69">COUNTIF(E18:DG18,"РУС")</f>
        <v>4</v>
      </c>
      <c r="DI18" s="14">
        <f t="shared" ref="DI18" si="70">COUNTIF(E18:DG18,"МАТ")</f>
        <v>3</v>
      </c>
      <c r="DJ18" s="11">
        <f t="shared" ref="DJ18" si="71">COUNTIF(E18:DG18,"АЛГ")</f>
        <v>0</v>
      </c>
      <c r="DK18" s="11">
        <f t="shared" ref="DK18" si="72">COUNTIF(E18:DG18,"ГЕМ")</f>
        <v>0</v>
      </c>
      <c r="DL18" s="11">
        <f t="shared" ref="DL18" si="73">COUNTIF(E18:DG18,"ВИС")</f>
        <v>0</v>
      </c>
      <c r="DM18" s="11">
        <f t="shared" ref="DM18" si="74">COUNTIF(E18:DG18,"БИО")</f>
        <v>0</v>
      </c>
      <c r="DN18" s="11">
        <f t="shared" ref="DN18" si="75">COUNTIF(E18:DG18,"ГЕО")</f>
        <v>0</v>
      </c>
      <c r="DO18" s="11">
        <f t="shared" ref="DO18" si="76">COUNTIF(E18:DG18,"ИНФ")</f>
        <v>0</v>
      </c>
      <c r="DP18" s="11">
        <f t="shared" ref="DP18" si="77">COUNTIF(E18:DG18,"ИСТ")</f>
        <v>0</v>
      </c>
      <c r="DQ18" s="11">
        <f t="shared" ref="DQ18" si="78">COUNTIF(E18:DG18,"ЛИТ")</f>
        <v>0</v>
      </c>
      <c r="DR18" s="11">
        <f t="shared" ref="DR18" si="79">COUNTIF(E18:DG18,"ОБЩ")</f>
        <v>0</v>
      </c>
      <c r="DS18" s="11">
        <f t="shared" ref="DS18" si="80">COUNTIF(E18:DG18,"ФИЗ")</f>
        <v>0</v>
      </c>
      <c r="DT18" s="11">
        <f t="shared" ref="DT18" si="81">COUNTIF(E18:DG18,"ХИМ")</f>
        <v>0</v>
      </c>
      <c r="DU18" s="11">
        <f t="shared" ref="DU18" si="82">COUNTIF(E18:DG18,"АНГ")</f>
        <v>0</v>
      </c>
      <c r="DV18" s="11">
        <f t="shared" ref="DV18" si="83">COUNTIF(E18:DG18,"НЕМ")</f>
        <v>0</v>
      </c>
      <c r="DW18" s="11">
        <f t="shared" ref="DW18" si="84">COUNTIF(E18:DG18,"ФРА")</f>
        <v>0</v>
      </c>
      <c r="DX18" s="11">
        <f t="shared" ref="DX18" si="85">COUNTIF(E18:DG18,"ОКР")</f>
        <v>0</v>
      </c>
      <c r="DY18" s="11">
        <f t="shared" ref="DY18" si="86">COUNTIF(E18:DG18,"ИЗО")</f>
        <v>0</v>
      </c>
      <c r="DZ18" s="11">
        <f t="shared" ref="DZ18" si="87">COUNTIF(E18:DG18,"КУБ")</f>
        <v>0</v>
      </c>
      <c r="EA18" s="11">
        <f t="shared" ref="EA18" si="88">COUNTIF(E18:DG18,"МУЗ")</f>
        <v>0</v>
      </c>
      <c r="EB18" s="11">
        <f t="shared" ref="EB18" si="89">COUNTIF(E18:DG18,"ОБЗ")</f>
        <v>0</v>
      </c>
      <c r="EC18" s="11">
        <f t="shared" ref="EC18" si="90">COUNTIF(E18:DG18,"ТЕХ")</f>
        <v>0</v>
      </c>
      <c r="ED18" s="11">
        <f t="shared" ref="ED18" si="91">COUNTIF(E18:DG18,"ФЗР")</f>
        <v>0</v>
      </c>
      <c r="EE18" s="47">
        <f>DH18*100/('кол-во часов'!B15*18)</f>
        <v>4.4444444444444446</v>
      </c>
      <c r="EF18" s="47">
        <f>DI18*100/('кол-во часов'!C15*18)</f>
        <v>4.166666666666667</v>
      </c>
      <c r="EG18" s="47" t="e">
        <f>DJ18*100/('кол-во часов'!D15*17)</f>
        <v>#DIV/0!</v>
      </c>
      <c r="EH18" s="47" t="e">
        <f>DK18*100/('кол-во часов'!E15*18)</f>
        <v>#DIV/0!</v>
      </c>
      <c r="EI18" s="47" t="e">
        <f>DL18*100/('кол-во часов'!F15*18)</f>
        <v>#DIV/0!</v>
      </c>
      <c r="EJ18" s="47" t="e">
        <f>DM18*100/('кол-во часов'!G15*18)</f>
        <v>#DIV/0!</v>
      </c>
      <c r="EK18" s="47" t="e">
        <f>DN18*100/('кол-во часов'!H15*18)</f>
        <v>#DIV/0!</v>
      </c>
      <c r="EL18" s="47" t="e">
        <f>DO18*100/('кол-во часов'!I15*18)</f>
        <v>#DIV/0!</v>
      </c>
      <c r="EM18" s="47" t="e">
        <f>DP18*100/('кол-во часов'!J15*18)</f>
        <v>#DIV/0!</v>
      </c>
      <c r="EN18" s="47">
        <f>DQ18*100/('кол-во часов'!K15*18)</f>
        <v>0</v>
      </c>
      <c r="EO18" s="47" t="e">
        <f>DR18*100/('кол-во часов'!L15*18)</f>
        <v>#DIV/0!</v>
      </c>
      <c r="EP18" s="47" t="e">
        <f>DS18*100/('кол-во часов'!M15*18)</f>
        <v>#DIV/0!</v>
      </c>
      <c r="EQ18" s="47" t="e">
        <f>DT18*100/('кол-во часов'!N15*18)</f>
        <v>#DIV/0!</v>
      </c>
      <c r="ER18" s="47">
        <f>DU18*100/('кол-во часов'!O15*18)</f>
        <v>0</v>
      </c>
      <c r="ES18" s="47" t="e">
        <f>DV18*100/('кол-во часов'!P15*18)</f>
        <v>#DIV/0!</v>
      </c>
      <c r="ET18" s="47" t="e">
        <f>DW18*100/('кол-во часов'!Q15*18)</f>
        <v>#DIV/0!</v>
      </c>
      <c r="EU18" s="47">
        <f>DX18*100/('кол-во часов'!R15*18)</f>
        <v>0</v>
      </c>
      <c r="EV18" s="47">
        <f>DY18*100/('кол-во часов'!S15*18)</f>
        <v>0</v>
      </c>
      <c r="EW18" s="47">
        <f>DZ18*100/('кол-во часов'!T15*18)</f>
        <v>0</v>
      </c>
      <c r="EX18" s="47">
        <f>EA18*100/('кол-во часов'!U15*18)</f>
        <v>0</v>
      </c>
      <c r="EY18" s="47" t="e">
        <f>EB18*100/('кол-во часов'!V15*18)</f>
        <v>#DIV/0!</v>
      </c>
      <c r="EZ18" s="47">
        <f>EC18*100/('кол-во часов'!W15*18)</f>
        <v>0</v>
      </c>
      <c r="FA18" s="47">
        <f>ED18*100/('кол-во часов'!X15*18)</f>
        <v>0</v>
      </c>
    </row>
    <row r="19" spans="1:157" ht="18" customHeight="1" x14ac:dyDescent="0.2">
      <c r="A19" s="25" t="s">
        <v>57</v>
      </c>
      <c r="B19" s="7" t="s">
        <v>19</v>
      </c>
      <c r="D19" s="36" t="s">
        <v>16</v>
      </c>
      <c r="E19" s="9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65" t="s">
        <v>1</v>
      </c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65" t="s">
        <v>5</v>
      </c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65" t="s">
        <v>5</v>
      </c>
      <c r="BA19" s="82"/>
      <c r="BB19" s="82"/>
      <c r="BC19" s="82"/>
      <c r="BD19" s="65" t="s">
        <v>1</v>
      </c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65" t="s">
        <v>5</v>
      </c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65" t="s">
        <v>1</v>
      </c>
      <c r="CQ19" s="82"/>
      <c r="CR19" s="82"/>
      <c r="CS19" s="82"/>
      <c r="CT19" s="65" t="s">
        <v>5</v>
      </c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11">
        <f t="shared" si="0"/>
        <v>3</v>
      </c>
      <c r="DI19" s="14">
        <f t="shared" si="1"/>
        <v>4</v>
      </c>
      <c r="DJ19" s="11">
        <f t="shared" si="2"/>
        <v>0</v>
      </c>
      <c r="DK19" s="11">
        <f t="shared" si="3"/>
        <v>0</v>
      </c>
      <c r="DL19" s="11">
        <f t="shared" si="4"/>
        <v>0</v>
      </c>
      <c r="DM19" s="11">
        <f t="shared" si="5"/>
        <v>0</v>
      </c>
      <c r="DN19" s="11">
        <f t="shared" si="6"/>
        <v>0</v>
      </c>
      <c r="DO19" s="11">
        <f t="shared" si="7"/>
        <v>0</v>
      </c>
      <c r="DP19" s="11">
        <f t="shared" si="8"/>
        <v>0</v>
      </c>
      <c r="DQ19" s="11">
        <f t="shared" si="9"/>
        <v>0</v>
      </c>
      <c r="DR19" s="11">
        <f t="shared" si="10"/>
        <v>0</v>
      </c>
      <c r="DS19" s="11">
        <f t="shared" si="11"/>
        <v>0</v>
      </c>
      <c r="DT19" s="11">
        <f t="shared" si="12"/>
        <v>0</v>
      </c>
      <c r="DU19" s="11">
        <f t="shared" si="13"/>
        <v>0</v>
      </c>
      <c r="DV19" s="11">
        <f t="shared" si="14"/>
        <v>0</v>
      </c>
      <c r="DW19" s="11">
        <f t="shared" si="15"/>
        <v>0</v>
      </c>
      <c r="DX19" s="11">
        <f t="shared" si="16"/>
        <v>0</v>
      </c>
      <c r="DY19" s="11">
        <f t="shared" si="17"/>
        <v>0</v>
      </c>
      <c r="DZ19" s="11">
        <f t="shared" si="18"/>
        <v>0</v>
      </c>
      <c r="EA19" s="11">
        <f t="shared" si="19"/>
        <v>0</v>
      </c>
      <c r="EB19" s="11">
        <f t="shared" si="20"/>
        <v>0</v>
      </c>
      <c r="EC19" s="11">
        <f t="shared" si="21"/>
        <v>0</v>
      </c>
      <c r="ED19" s="11">
        <f t="shared" si="22"/>
        <v>0</v>
      </c>
      <c r="EE19" s="47">
        <f>DH19*100/('кол-во часов'!B9*18)</f>
        <v>3.3333333333333335</v>
      </c>
      <c r="EF19" s="47">
        <f>DI19*100/('кол-во часов'!C9*18)</f>
        <v>5.5555555555555554</v>
      </c>
      <c r="EG19" s="47" t="e">
        <f>DJ19*100/('кол-во часов'!D9*17)</f>
        <v>#DIV/0!</v>
      </c>
      <c r="EH19" s="47" t="e">
        <f>DK19*100/('кол-во часов'!E9*18)</f>
        <v>#DIV/0!</v>
      </c>
      <c r="EI19" s="47" t="e">
        <f>DL19*100/('кол-во часов'!F9*18)</f>
        <v>#DIV/0!</v>
      </c>
      <c r="EJ19" s="47" t="e">
        <f>DM19*100/('кол-во часов'!G9*18)</f>
        <v>#DIV/0!</v>
      </c>
      <c r="EK19" s="47" t="e">
        <f>DN19*100/('кол-во часов'!H9*18)</f>
        <v>#DIV/0!</v>
      </c>
      <c r="EL19" s="47" t="e">
        <f>DO19*100/('кол-во часов'!I9*18)</f>
        <v>#DIV/0!</v>
      </c>
      <c r="EM19" s="47" t="e">
        <f>DP19*100/('кол-во часов'!J9*18)</f>
        <v>#DIV/0!</v>
      </c>
      <c r="EN19" s="47">
        <f>DQ19*100/('кол-во часов'!K9*18)</f>
        <v>0</v>
      </c>
      <c r="EO19" s="47" t="e">
        <f>DR19*100/('кол-во часов'!L9*18)</f>
        <v>#DIV/0!</v>
      </c>
      <c r="EP19" s="47" t="e">
        <f>DS19*100/('кол-во часов'!M9*18)</f>
        <v>#DIV/0!</v>
      </c>
      <c r="EQ19" s="47" t="e">
        <f>DT19*100/('кол-во часов'!N9*18)</f>
        <v>#DIV/0!</v>
      </c>
      <c r="ER19" s="47">
        <f>DU19*100/('кол-во часов'!O9*18)</f>
        <v>0</v>
      </c>
      <c r="ES19" s="47" t="e">
        <f>DV19*100/('кол-во часов'!P9*18)</f>
        <v>#DIV/0!</v>
      </c>
      <c r="ET19" s="47" t="e">
        <f>DW19*100/('кол-во часов'!Q9*18)</f>
        <v>#DIV/0!</v>
      </c>
      <c r="EU19" s="47">
        <f>DX19*100/('кол-во часов'!R9*18)</f>
        <v>0</v>
      </c>
      <c r="EV19" s="47">
        <f>DY19*100/('кол-во часов'!S9*18)</f>
        <v>0</v>
      </c>
      <c r="EW19" s="47">
        <f>DZ19*100/('кол-во часов'!T9*18)</f>
        <v>0</v>
      </c>
      <c r="EX19" s="47">
        <f>EA19*100/('кол-во часов'!U9*18)</f>
        <v>0</v>
      </c>
      <c r="EY19" s="47" t="e">
        <f>EB19*100/('кол-во часов'!V9*18)</f>
        <v>#DIV/0!</v>
      </c>
      <c r="EZ19" s="47">
        <f>EC19*100/('кол-во часов'!W9*18)</f>
        <v>0</v>
      </c>
      <c r="FA19" s="47">
        <f>ED19*100/('кол-во часов'!X9*18)</f>
        <v>0</v>
      </c>
    </row>
    <row r="20" spans="1:157" ht="18" customHeight="1" x14ac:dyDescent="0.25">
      <c r="A20" s="25" t="s">
        <v>58</v>
      </c>
      <c r="B20" s="7" t="s">
        <v>59</v>
      </c>
      <c r="C20" s="1" t="s">
        <v>15</v>
      </c>
      <c r="D20" s="36" t="s">
        <v>18</v>
      </c>
      <c r="E20" s="9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65" t="s">
        <v>1</v>
      </c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65" t="s">
        <v>5</v>
      </c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65" t="s">
        <v>5</v>
      </c>
      <c r="BA20" s="82"/>
      <c r="BB20" s="82"/>
      <c r="BC20" s="82"/>
      <c r="BD20" s="65" t="s">
        <v>1</v>
      </c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65" t="s">
        <v>5</v>
      </c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65" t="s">
        <v>1</v>
      </c>
      <c r="CQ20" s="82"/>
      <c r="CR20" s="82"/>
      <c r="CS20" s="82"/>
      <c r="CT20" s="65" t="s">
        <v>5</v>
      </c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11">
        <f t="shared" si="0"/>
        <v>3</v>
      </c>
      <c r="DI20" s="14">
        <f t="shared" si="1"/>
        <v>4</v>
      </c>
      <c r="DJ20" s="11">
        <f t="shared" si="2"/>
        <v>0</v>
      </c>
      <c r="DK20" s="11">
        <f t="shared" si="3"/>
        <v>0</v>
      </c>
      <c r="DL20" s="11">
        <f t="shared" si="4"/>
        <v>0</v>
      </c>
      <c r="DM20" s="11">
        <f t="shared" si="5"/>
        <v>0</v>
      </c>
      <c r="DN20" s="11">
        <f t="shared" si="6"/>
        <v>0</v>
      </c>
      <c r="DO20" s="11">
        <f t="shared" si="7"/>
        <v>0</v>
      </c>
      <c r="DP20" s="11">
        <f t="shared" si="8"/>
        <v>0</v>
      </c>
      <c r="DQ20" s="11">
        <f t="shared" si="9"/>
        <v>0</v>
      </c>
      <c r="DR20" s="11">
        <f t="shared" si="10"/>
        <v>0</v>
      </c>
      <c r="DS20" s="11">
        <f t="shared" si="11"/>
        <v>0</v>
      </c>
      <c r="DT20" s="11">
        <f t="shared" si="12"/>
        <v>0</v>
      </c>
      <c r="DU20" s="11">
        <f t="shared" si="13"/>
        <v>0</v>
      </c>
      <c r="DV20" s="11">
        <f t="shared" si="14"/>
        <v>0</v>
      </c>
      <c r="DW20" s="11">
        <f t="shared" si="15"/>
        <v>0</v>
      </c>
      <c r="DX20" s="11">
        <f t="shared" si="16"/>
        <v>0</v>
      </c>
      <c r="DY20" s="11">
        <f t="shared" si="17"/>
        <v>0</v>
      </c>
      <c r="DZ20" s="11">
        <f t="shared" si="18"/>
        <v>0</v>
      </c>
      <c r="EA20" s="11">
        <f t="shared" si="19"/>
        <v>0</v>
      </c>
      <c r="EB20" s="11">
        <f t="shared" si="20"/>
        <v>0</v>
      </c>
      <c r="EC20" s="11">
        <f t="shared" si="21"/>
        <v>0</v>
      </c>
      <c r="ED20" s="11">
        <f t="shared" si="22"/>
        <v>0</v>
      </c>
      <c r="EE20" s="47">
        <f>DH20*100/('кол-во часов'!B10*18)</f>
        <v>3.3333333333333335</v>
      </c>
      <c r="EF20" s="47">
        <f>DI20*100/('кол-во часов'!C10*18)</f>
        <v>5.5555555555555554</v>
      </c>
      <c r="EG20" s="47" t="e">
        <f>DJ20*100/('кол-во часов'!D10*17)</f>
        <v>#DIV/0!</v>
      </c>
      <c r="EH20" s="47" t="e">
        <f>DK20*100/('кол-во часов'!E10*18)</f>
        <v>#DIV/0!</v>
      </c>
      <c r="EI20" s="47" t="e">
        <f>DL20*100/('кол-во часов'!F10*18)</f>
        <v>#DIV/0!</v>
      </c>
      <c r="EJ20" s="47" t="e">
        <f>DM20*100/('кол-во часов'!G10*18)</f>
        <v>#DIV/0!</v>
      </c>
      <c r="EK20" s="47" t="e">
        <f>DN20*100/('кол-во часов'!H10*18)</f>
        <v>#DIV/0!</v>
      </c>
      <c r="EL20" s="47" t="e">
        <f>DO20*100/('кол-во часов'!I10*18)</f>
        <v>#DIV/0!</v>
      </c>
      <c r="EM20" s="47" t="e">
        <f>DP20*100/('кол-во часов'!J10*18)</f>
        <v>#DIV/0!</v>
      </c>
      <c r="EN20" s="47">
        <f>DQ20*100/('кол-во часов'!K10*18)</f>
        <v>0</v>
      </c>
      <c r="EO20" s="47" t="e">
        <f>DR20*100/('кол-во часов'!L10*18)</f>
        <v>#DIV/0!</v>
      </c>
      <c r="EP20" s="47" t="e">
        <f>DS20*100/('кол-во часов'!M10*18)</f>
        <v>#DIV/0!</v>
      </c>
      <c r="EQ20" s="47" t="e">
        <f>DT20*100/('кол-во часов'!N10*18)</f>
        <v>#DIV/0!</v>
      </c>
      <c r="ER20" s="47">
        <f>DU20*100/('кол-во часов'!O10*18)</f>
        <v>0</v>
      </c>
      <c r="ES20" s="47" t="e">
        <f>DV20*100/('кол-во часов'!P10*18)</f>
        <v>#DIV/0!</v>
      </c>
      <c r="ET20" s="47" t="e">
        <f>DW20*100/('кол-во часов'!Q10*18)</f>
        <v>#DIV/0!</v>
      </c>
      <c r="EU20" s="47">
        <f>DX20*100/('кол-во часов'!R10*18)</f>
        <v>0</v>
      </c>
      <c r="EV20" s="47">
        <f>DY20*100/('кол-во часов'!S10*18)</f>
        <v>0</v>
      </c>
      <c r="EW20" s="47">
        <f>DZ20*100/('кол-во часов'!T10*18)</f>
        <v>0</v>
      </c>
      <c r="EX20" s="47">
        <f>EA20*100/('кол-во часов'!U10*18)</f>
        <v>0</v>
      </c>
      <c r="EY20" s="47" t="e">
        <f>EB20*100/('кол-во часов'!V10*18)</f>
        <v>#DIV/0!</v>
      </c>
      <c r="EZ20" s="47">
        <f>EC20*100/('кол-во часов'!W10*18)</f>
        <v>0</v>
      </c>
      <c r="FA20" s="47">
        <f>ED20*100/('кол-во часов'!X10*18)</f>
        <v>0</v>
      </c>
    </row>
    <row r="21" spans="1:157" ht="18" customHeight="1" x14ac:dyDescent="0.25">
      <c r="A21" s="25" t="s">
        <v>77</v>
      </c>
      <c r="B21" s="7" t="s">
        <v>80</v>
      </c>
      <c r="C21" s="1"/>
      <c r="D21" s="36" t="s">
        <v>20</v>
      </c>
      <c r="E21" s="9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65" t="s">
        <v>1</v>
      </c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65" t="s">
        <v>5</v>
      </c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65" t="s">
        <v>5</v>
      </c>
      <c r="BA21" s="82"/>
      <c r="BB21" s="82"/>
      <c r="BC21" s="82"/>
      <c r="BD21" s="65" t="s">
        <v>1</v>
      </c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65" t="s">
        <v>5</v>
      </c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65" t="s">
        <v>1</v>
      </c>
      <c r="CQ21" s="82"/>
      <c r="CR21" s="82"/>
      <c r="CS21" s="82"/>
      <c r="CT21" s="65" t="s">
        <v>5</v>
      </c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11">
        <f t="shared" si="0"/>
        <v>3</v>
      </c>
      <c r="DI21" s="14">
        <f t="shared" si="1"/>
        <v>4</v>
      </c>
      <c r="DJ21" s="11">
        <f t="shared" si="2"/>
        <v>0</v>
      </c>
      <c r="DK21" s="11">
        <f t="shared" si="3"/>
        <v>0</v>
      </c>
      <c r="DL21" s="11">
        <f t="shared" si="4"/>
        <v>0</v>
      </c>
      <c r="DM21" s="11">
        <f t="shared" si="5"/>
        <v>0</v>
      </c>
      <c r="DN21" s="11">
        <f t="shared" si="6"/>
        <v>0</v>
      </c>
      <c r="DO21" s="11">
        <f t="shared" si="7"/>
        <v>0</v>
      </c>
      <c r="DP21" s="11">
        <f t="shared" si="8"/>
        <v>0</v>
      </c>
      <c r="DQ21" s="11">
        <f t="shared" si="9"/>
        <v>0</v>
      </c>
      <c r="DR21" s="11">
        <f t="shared" si="10"/>
        <v>0</v>
      </c>
      <c r="DS21" s="11">
        <f t="shared" si="11"/>
        <v>0</v>
      </c>
      <c r="DT21" s="11">
        <f t="shared" si="12"/>
        <v>0</v>
      </c>
      <c r="DU21" s="11">
        <f t="shared" si="13"/>
        <v>0</v>
      </c>
      <c r="DV21" s="11">
        <f t="shared" si="14"/>
        <v>0</v>
      </c>
      <c r="DW21" s="11">
        <f t="shared" si="15"/>
        <v>0</v>
      </c>
      <c r="DX21" s="11">
        <f t="shared" si="16"/>
        <v>0</v>
      </c>
      <c r="DY21" s="11">
        <f t="shared" si="17"/>
        <v>0</v>
      </c>
      <c r="DZ21" s="11">
        <f t="shared" si="18"/>
        <v>0</v>
      </c>
      <c r="EA21" s="11">
        <f t="shared" si="19"/>
        <v>0</v>
      </c>
      <c r="EB21" s="11">
        <f t="shared" si="20"/>
        <v>0</v>
      </c>
      <c r="EC21" s="11">
        <f t="shared" si="21"/>
        <v>0</v>
      </c>
      <c r="ED21" s="11">
        <f t="shared" si="22"/>
        <v>0</v>
      </c>
      <c r="EE21" s="47">
        <f>DH21*100/('кол-во часов'!B11*18)</f>
        <v>3.3333333333333335</v>
      </c>
      <c r="EF21" s="47">
        <f>DI21*100/('кол-во часов'!C11*18)</f>
        <v>5.5555555555555554</v>
      </c>
      <c r="EG21" s="47" t="e">
        <f>DJ21*100/('кол-во часов'!D11*17)</f>
        <v>#DIV/0!</v>
      </c>
      <c r="EH21" s="47" t="e">
        <f>DK21*100/('кол-во часов'!E11*18)</f>
        <v>#DIV/0!</v>
      </c>
      <c r="EI21" s="47" t="e">
        <f>DL21*100/('кол-во часов'!F11*18)</f>
        <v>#DIV/0!</v>
      </c>
      <c r="EJ21" s="47" t="e">
        <f>DM21*100/('кол-во часов'!G11*18)</f>
        <v>#DIV/0!</v>
      </c>
      <c r="EK21" s="47" t="e">
        <f>DN21*100/('кол-во часов'!H11*18)</f>
        <v>#DIV/0!</v>
      </c>
      <c r="EL21" s="47" t="e">
        <f>DO21*100/('кол-во часов'!I11*18)</f>
        <v>#DIV/0!</v>
      </c>
      <c r="EM21" s="47" t="e">
        <f>DP21*100/('кол-во часов'!J11*18)</f>
        <v>#DIV/0!</v>
      </c>
      <c r="EN21" s="47">
        <f>DQ21*100/('кол-во часов'!K11*18)</f>
        <v>0</v>
      </c>
      <c r="EO21" s="47" t="e">
        <f>DR21*100/('кол-во часов'!L11*18)</f>
        <v>#DIV/0!</v>
      </c>
      <c r="EP21" s="47" t="e">
        <f>DS21*100/('кол-во часов'!M11*18)</f>
        <v>#DIV/0!</v>
      </c>
      <c r="EQ21" s="47" t="e">
        <f>DT21*100/('кол-во часов'!N11*18)</f>
        <v>#DIV/0!</v>
      </c>
      <c r="ER21" s="47">
        <f>DU21*100/('кол-во часов'!O11*18)</f>
        <v>0</v>
      </c>
      <c r="ES21" s="47" t="e">
        <f>DV21*100/('кол-во часов'!P11*18)</f>
        <v>#DIV/0!</v>
      </c>
      <c r="ET21" s="47" t="e">
        <f>DW21*100/('кол-во часов'!Q11*18)</f>
        <v>#DIV/0!</v>
      </c>
      <c r="EU21" s="47">
        <f>DX21*100/('кол-во часов'!R11*18)</f>
        <v>0</v>
      </c>
      <c r="EV21" s="47">
        <f>DY21*100/('кол-во часов'!S11*18)</f>
        <v>0</v>
      </c>
      <c r="EW21" s="47">
        <f>DZ21*100/('кол-во часов'!T11*18)</f>
        <v>0</v>
      </c>
      <c r="EX21" s="47">
        <f>EA21*100/('кол-во часов'!U11*18)</f>
        <v>0</v>
      </c>
      <c r="EY21" s="47" t="e">
        <f>EB21*100/('кол-во часов'!V11*18)</f>
        <v>#DIV/0!</v>
      </c>
      <c r="EZ21" s="47">
        <f>EC21*100/('кол-во часов'!W11*18)</f>
        <v>0</v>
      </c>
      <c r="FA21" s="47">
        <f>ED21*100/('кол-во часов'!X11*18)</f>
        <v>0</v>
      </c>
    </row>
    <row r="22" spans="1:157" ht="18" customHeight="1" x14ac:dyDescent="0.2">
      <c r="A22" s="25" t="s">
        <v>24</v>
      </c>
      <c r="B22" s="7" t="s">
        <v>25</v>
      </c>
      <c r="D22" s="36" t="s">
        <v>70</v>
      </c>
      <c r="E22" s="9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65" t="s">
        <v>1</v>
      </c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65" t="s">
        <v>5</v>
      </c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65" t="s">
        <v>5</v>
      </c>
      <c r="BA22" s="82"/>
      <c r="BB22" s="82"/>
      <c r="BC22" s="82"/>
      <c r="BD22" s="65" t="s">
        <v>1</v>
      </c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65" t="s">
        <v>5</v>
      </c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65" t="s">
        <v>1</v>
      </c>
      <c r="CQ22" s="82"/>
      <c r="CR22" s="82"/>
      <c r="CS22" s="82"/>
      <c r="CT22" s="65" t="s">
        <v>5</v>
      </c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11">
        <f t="shared" si="0"/>
        <v>3</v>
      </c>
      <c r="DI22" s="14">
        <f t="shared" si="1"/>
        <v>4</v>
      </c>
      <c r="DJ22" s="11">
        <f t="shared" si="2"/>
        <v>0</v>
      </c>
      <c r="DK22" s="11">
        <f t="shared" si="3"/>
        <v>0</v>
      </c>
      <c r="DL22" s="11">
        <f t="shared" si="4"/>
        <v>0</v>
      </c>
      <c r="DM22" s="11">
        <f t="shared" si="5"/>
        <v>0</v>
      </c>
      <c r="DN22" s="11">
        <f t="shared" si="6"/>
        <v>0</v>
      </c>
      <c r="DO22" s="11">
        <f t="shared" si="7"/>
        <v>0</v>
      </c>
      <c r="DP22" s="11">
        <f t="shared" si="8"/>
        <v>0</v>
      </c>
      <c r="DQ22" s="11">
        <f t="shared" si="9"/>
        <v>0</v>
      </c>
      <c r="DR22" s="11">
        <f t="shared" si="10"/>
        <v>0</v>
      </c>
      <c r="DS22" s="11">
        <f t="shared" si="11"/>
        <v>0</v>
      </c>
      <c r="DT22" s="11">
        <f t="shared" si="12"/>
        <v>0</v>
      </c>
      <c r="DU22" s="11">
        <f t="shared" si="13"/>
        <v>0</v>
      </c>
      <c r="DV22" s="11">
        <f t="shared" si="14"/>
        <v>0</v>
      </c>
      <c r="DW22" s="11">
        <f t="shared" si="15"/>
        <v>0</v>
      </c>
      <c r="DX22" s="11">
        <f t="shared" si="16"/>
        <v>0</v>
      </c>
      <c r="DY22" s="11">
        <f t="shared" si="17"/>
        <v>0</v>
      </c>
      <c r="DZ22" s="11">
        <f t="shared" si="18"/>
        <v>0</v>
      </c>
      <c r="EA22" s="11">
        <f t="shared" si="19"/>
        <v>0</v>
      </c>
      <c r="EB22" s="11">
        <f t="shared" si="20"/>
        <v>0</v>
      </c>
      <c r="EC22" s="11">
        <f t="shared" si="21"/>
        <v>0</v>
      </c>
      <c r="ED22" s="11">
        <f t="shared" si="22"/>
        <v>0</v>
      </c>
      <c r="EE22" s="47">
        <f>DH22*100/('кол-во часов'!B12*18)</f>
        <v>3.3333333333333335</v>
      </c>
      <c r="EF22" s="47">
        <f>DI22*100/('кол-во часов'!C12*18)</f>
        <v>5.5555555555555554</v>
      </c>
      <c r="EG22" s="47" t="e">
        <f>DJ22*100/('кол-во часов'!D12*17)</f>
        <v>#DIV/0!</v>
      </c>
      <c r="EH22" s="47" t="e">
        <f>DK22*100/('кол-во часов'!E12*18)</f>
        <v>#DIV/0!</v>
      </c>
      <c r="EI22" s="47" t="e">
        <f>DL22*100/('кол-во часов'!F12*18)</f>
        <v>#DIV/0!</v>
      </c>
      <c r="EJ22" s="47" t="e">
        <f>DM22*100/('кол-во часов'!G12*18)</f>
        <v>#DIV/0!</v>
      </c>
      <c r="EK22" s="47" t="e">
        <f>DN22*100/('кол-во часов'!H12*18)</f>
        <v>#DIV/0!</v>
      </c>
      <c r="EL22" s="47" t="e">
        <f>DO22*100/('кол-во часов'!I12*18)</f>
        <v>#DIV/0!</v>
      </c>
      <c r="EM22" s="47" t="e">
        <f>DP22*100/('кол-во часов'!J12*18)</f>
        <v>#DIV/0!</v>
      </c>
      <c r="EN22" s="47">
        <f>DQ22*100/('кол-во часов'!K12*18)</f>
        <v>0</v>
      </c>
      <c r="EO22" s="47" t="e">
        <f>DR22*100/('кол-во часов'!L12*18)</f>
        <v>#DIV/0!</v>
      </c>
      <c r="EP22" s="47" t="e">
        <f>DS22*100/('кол-во часов'!M12*18)</f>
        <v>#DIV/0!</v>
      </c>
      <c r="EQ22" s="47" t="e">
        <f>DT22*100/('кол-во часов'!N12*18)</f>
        <v>#DIV/0!</v>
      </c>
      <c r="ER22" s="47">
        <f>DU22*100/('кол-во часов'!O12*18)</f>
        <v>0</v>
      </c>
      <c r="ES22" s="47" t="e">
        <f>DV22*100/('кол-во часов'!P12*18)</f>
        <v>#DIV/0!</v>
      </c>
      <c r="ET22" s="47" t="e">
        <f>DW22*100/('кол-во часов'!Q12*18)</f>
        <v>#DIV/0!</v>
      </c>
      <c r="EU22" s="47">
        <f>DX22*100/('кол-во часов'!R12*18)</f>
        <v>0</v>
      </c>
      <c r="EV22" s="47">
        <f>DY22*100/('кол-во часов'!S12*18)</f>
        <v>0</v>
      </c>
      <c r="EW22" s="47">
        <f>DZ22*100/('кол-во часов'!T12*18)</f>
        <v>0</v>
      </c>
      <c r="EX22" s="47">
        <f>EA22*100/('кол-во часов'!U12*18)</f>
        <v>0</v>
      </c>
      <c r="EY22" s="47" t="e">
        <f>EB22*100/('кол-во часов'!V12*18)</f>
        <v>#DIV/0!</v>
      </c>
      <c r="EZ22" s="47">
        <f>EC22*100/('кол-во часов'!W12*18)</f>
        <v>0</v>
      </c>
      <c r="FA22" s="47">
        <f>ED22*100/('кол-во часов'!X12*18)</f>
        <v>0</v>
      </c>
    </row>
    <row r="23" spans="1:157" ht="18" customHeight="1" x14ac:dyDescent="0.2">
      <c r="A23" s="25" t="s">
        <v>9</v>
      </c>
      <c r="B23" s="7" t="s">
        <v>10</v>
      </c>
      <c r="D23" s="36" t="s">
        <v>119</v>
      </c>
      <c r="E23" s="9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65" t="s">
        <v>1</v>
      </c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65" t="s">
        <v>5</v>
      </c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65" t="s">
        <v>5</v>
      </c>
      <c r="BA23" s="82"/>
      <c r="BB23" s="82"/>
      <c r="BC23" s="82"/>
      <c r="BD23" s="65" t="s">
        <v>1</v>
      </c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65" t="s">
        <v>5</v>
      </c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65" t="s">
        <v>1</v>
      </c>
      <c r="CQ23" s="82"/>
      <c r="CR23" s="82"/>
      <c r="CS23" s="82"/>
      <c r="CT23" s="65" t="s">
        <v>5</v>
      </c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11">
        <f t="shared" si="0"/>
        <v>3</v>
      </c>
      <c r="DI23" s="14">
        <f t="shared" si="1"/>
        <v>4</v>
      </c>
      <c r="DJ23" s="11">
        <f t="shared" si="2"/>
        <v>0</v>
      </c>
      <c r="DK23" s="11">
        <f t="shared" si="3"/>
        <v>0</v>
      </c>
      <c r="DL23" s="11">
        <f t="shared" si="4"/>
        <v>0</v>
      </c>
      <c r="DM23" s="11">
        <f t="shared" si="5"/>
        <v>0</v>
      </c>
      <c r="DN23" s="11">
        <f t="shared" si="6"/>
        <v>0</v>
      </c>
      <c r="DO23" s="11">
        <f t="shared" si="7"/>
        <v>0</v>
      </c>
      <c r="DP23" s="11">
        <f t="shared" si="8"/>
        <v>0</v>
      </c>
      <c r="DQ23" s="11">
        <f t="shared" si="9"/>
        <v>0</v>
      </c>
      <c r="DR23" s="11">
        <f t="shared" si="10"/>
        <v>0</v>
      </c>
      <c r="DS23" s="11">
        <f t="shared" si="11"/>
        <v>0</v>
      </c>
      <c r="DT23" s="11">
        <f t="shared" si="12"/>
        <v>0</v>
      </c>
      <c r="DU23" s="11">
        <f t="shared" si="13"/>
        <v>0</v>
      </c>
      <c r="DV23" s="11">
        <f t="shared" si="14"/>
        <v>0</v>
      </c>
      <c r="DW23" s="11">
        <f t="shared" si="15"/>
        <v>0</v>
      </c>
      <c r="DX23" s="11">
        <f t="shared" si="16"/>
        <v>0</v>
      </c>
      <c r="DY23" s="11">
        <f t="shared" si="17"/>
        <v>0</v>
      </c>
      <c r="DZ23" s="11">
        <f t="shared" si="18"/>
        <v>0</v>
      </c>
      <c r="EA23" s="11">
        <f t="shared" si="19"/>
        <v>0</v>
      </c>
      <c r="EB23" s="11">
        <f t="shared" si="20"/>
        <v>0</v>
      </c>
      <c r="EC23" s="11">
        <f t="shared" si="21"/>
        <v>0</v>
      </c>
      <c r="ED23" s="11">
        <f t="shared" si="22"/>
        <v>0</v>
      </c>
      <c r="EE23" s="47">
        <f>DH23*100/('кол-во часов'!B13*18)</f>
        <v>3.3333333333333335</v>
      </c>
      <c r="EF23" s="47">
        <f>DI23*100/('кол-во часов'!C13*18)</f>
        <v>5.5555555555555554</v>
      </c>
      <c r="EG23" s="47" t="e">
        <f>DJ23*100/('кол-во часов'!D13*17)</f>
        <v>#DIV/0!</v>
      </c>
      <c r="EH23" s="47" t="e">
        <f>DK23*100/('кол-во часов'!E13*18)</f>
        <v>#DIV/0!</v>
      </c>
      <c r="EI23" s="47" t="e">
        <f>DL23*100/('кол-во часов'!F13*18)</f>
        <v>#DIV/0!</v>
      </c>
      <c r="EJ23" s="47" t="e">
        <f>DM23*100/('кол-во часов'!G13*18)</f>
        <v>#DIV/0!</v>
      </c>
      <c r="EK23" s="47" t="e">
        <f>DN23*100/('кол-во часов'!H13*18)</f>
        <v>#DIV/0!</v>
      </c>
      <c r="EL23" s="47" t="e">
        <f>DO23*100/('кол-во часов'!I13*18)</f>
        <v>#DIV/0!</v>
      </c>
      <c r="EM23" s="47" t="e">
        <f>DP23*100/('кол-во часов'!J13*18)</f>
        <v>#DIV/0!</v>
      </c>
      <c r="EN23" s="47">
        <f>DQ23*100/('кол-во часов'!K13*18)</f>
        <v>0</v>
      </c>
      <c r="EO23" s="47" t="e">
        <f>DR23*100/('кол-во часов'!L13*18)</f>
        <v>#DIV/0!</v>
      </c>
      <c r="EP23" s="47" t="e">
        <f>DS23*100/('кол-во часов'!M13*18)</f>
        <v>#DIV/0!</v>
      </c>
      <c r="EQ23" s="47" t="e">
        <f>DT23*100/('кол-во часов'!N13*18)</f>
        <v>#DIV/0!</v>
      </c>
      <c r="ER23" s="47">
        <f>DU23*100/('кол-во часов'!O13*18)</f>
        <v>0</v>
      </c>
      <c r="ES23" s="47" t="e">
        <f>DV23*100/('кол-во часов'!P13*18)</f>
        <v>#DIV/0!</v>
      </c>
      <c r="ET23" s="47" t="e">
        <f>DW23*100/('кол-во часов'!Q13*18)</f>
        <v>#DIV/0!</v>
      </c>
      <c r="EU23" s="47">
        <f>DX23*100/('кол-во часов'!R13*18)</f>
        <v>0</v>
      </c>
      <c r="EV23" s="47">
        <f>DY23*100/('кол-во часов'!S13*18)</f>
        <v>0</v>
      </c>
      <c r="EW23" s="47">
        <f>DZ23*100/('кол-во часов'!T13*18)</f>
        <v>0</v>
      </c>
      <c r="EX23" s="47">
        <f>EA23*100/('кол-во часов'!U13*18)</f>
        <v>0</v>
      </c>
      <c r="EY23" s="47" t="e">
        <f>EB23*100/('кол-во часов'!V13*18)</f>
        <v>#DIV/0!</v>
      </c>
      <c r="EZ23" s="47">
        <f>EC23*100/('кол-во часов'!W13*18)</f>
        <v>0</v>
      </c>
      <c r="FA23" s="47">
        <f>ED23*100/('кол-во часов'!X13*18)</f>
        <v>0</v>
      </c>
    </row>
    <row r="24" spans="1:157" ht="18" customHeight="1" x14ac:dyDescent="0.2">
      <c r="A24" s="25" t="s">
        <v>0</v>
      </c>
      <c r="B24" s="7" t="s">
        <v>1</v>
      </c>
      <c r="D24" s="36" t="s">
        <v>120</v>
      </c>
      <c r="E24" s="9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65" t="s">
        <v>1</v>
      </c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65" t="s">
        <v>5</v>
      </c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65" t="s">
        <v>5</v>
      </c>
      <c r="BA24" s="82"/>
      <c r="BB24" s="82"/>
      <c r="BC24" s="82"/>
      <c r="BD24" s="65" t="s">
        <v>1</v>
      </c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65" t="s">
        <v>5</v>
      </c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65" t="s">
        <v>1</v>
      </c>
      <c r="CQ24" s="82"/>
      <c r="CR24" s="82"/>
      <c r="CS24" s="82"/>
      <c r="CT24" s="65" t="s">
        <v>5</v>
      </c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11">
        <f t="shared" si="0"/>
        <v>3</v>
      </c>
      <c r="DI24" s="14">
        <f t="shared" si="1"/>
        <v>4</v>
      </c>
      <c r="DJ24" s="11">
        <f t="shared" si="2"/>
        <v>0</v>
      </c>
      <c r="DK24" s="11">
        <f t="shared" si="3"/>
        <v>0</v>
      </c>
      <c r="DL24" s="11">
        <f t="shared" si="4"/>
        <v>0</v>
      </c>
      <c r="DM24" s="11">
        <f t="shared" si="5"/>
        <v>0</v>
      </c>
      <c r="DN24" s="11">
        <f t="shared" si="6"/>
        <v>0</v>
      </c>
      <c r="DO24" s="11">
        <f t="shared" si="7"/>
        <v>0</v>
      </c>
      <c r="DP24" s="11">
        <f t="shared" si="8"/>
        <v>0</v>
      </c>
      <c r="DQ24" s="11">
        <f t="shared" si="9"/>
        <v>0</v>
      </c>
      <c r="DR24" s="11">
        <f t="shared" si="10"/>
        <v>0</v>
      </c>
      <c r="DS24" s="11">
        <f t="shared" si="11"/>
        <v>0</v>
      </c>
      <c r="DT24" s="11">
        <f t="shared" si="12"/>
        <v>0</v>
      </c>
      <c r="DU24" s="11">
        <f t="shared" si="13"/>
        <v>0</v>
      </c>
      <c r="DV24" s="11">
        <f t="shared" si="14"/>
        <v>0</v>
      </c>
      <c r="DW24" s="11">
        <f t="shared" si="15"/>
        <v>0</v>
      </c>
      <c r="DX24" s="11">
        <f t="shared" si="16"/>
        <v>0</v>
      </c>
      <c r="DY24" s="11">
        <f t="shared" si="17"/>
        <v>0</v>
      </c>
      <c r="DZ24" s="11">
        <f t="shared" si="18"/>
        <v>0</v>
      </c>
      <c r="EA24" s="11">
        <f t="shared" si="19"/>
        <v>0</v>
      </c>
      <c r="EB24" s="11">
        <f t="shared" si="20"/>
        <v>0</v>
      </c>
      <c r="EC24" s="11">
        <f t="shared" si="21"/>
        <v>0</v>
      </c>
      <c r="ED24" s="11">
        <f t="shared" si="22"/>
        <v>0</v>
      </c>
      <c r="EE24" s="47">
        <f>DH24*100/('кол-во часов'!B14*18)</f>
        <v>3.3333333333333335</v>
      </c>
      <c r="EF24" s="47">
        <f>DI24*100/('кол-во часов'!C14*18)</f>
        <v>5.5555555555555554</v>
      </c>
      <c r="EG24" s="47" t="e">
        <f>DJ24*100/('кол-во часов'!D14*17)</f>
        <v>#DIV/0!</v>
      </c>
      <c r="EH24" s="47" t="e">
        <f>DK24*100/('кол-во часов'!E14*18)</f>
        <v>#DIV/0!</v>
      </c>
      <c r="EI24" s="47" t="e">
        <f>DL24*100/('кол-во часов'!F14*18)</f>
        <v>#DIV/0!</v>
      </c>
      <c r="EJ24" s="47" t="e">
        <f>DM24*100/('кол-во часов'!G14*18)</f>
        <v>#DIV/0!</v>
      </c>
      <c r="EK24" s="47" t="e">
        <f>DN24*100/('кол-во часов'!H14*18)</f>
        <v>#DIV/0!</v>
      </c>
      <c r="EL24" s="47" t="e">
        <f>DO24*100/('кол-во часов'!I14*18)</f>
        <v>#DIV/0!</v>
      </c>
      <c r="EM24" s="47" t="e">
        <f>DP24*100/('кол-во часов'!J14*18)</f>
        <v>#DIV/0!</v>
      </c>
      <c r="EN24" s="47">
        <f>DQ24*100/('кол-во часов'!K14*18)</f>
        <v>0</v>
      </c>
      <c r="EO24" s="47" t="e">
        <f>DR24*100/('кол-во часов'!L14*18)</f>
        <v>#DIV/0!</v>
      </c>
      <c r="EP24" s="47" t="e">
        <f>DS24*100/('кол-во часов'!M14*18)</f>
        <v>#DIV/0!</v>
      </c>
      <c r="EQ24" s="47" t="e">
        <f>DT24*100/('кол-во часов'!N14*18)</f>
        <v>#DIV/0!</v>
      </c>
      <c r="ER24" s="47">
        <f>DU24*100/('кол-во часов'!O14*18)</f>
        <v>0</v>
      </c>
      <c r="ES24" s="47" t="e">
        <f>DV24*100/('кол-во часов'!P14*18)</f>
        <v>#DIV/0!</v>
      </c>
      <c r="ET24" s="47" t="e">
        <f>DW24*100/('кол-во часов'!Q14*18)</f>
        <v>#DIV/0!</v>
      </c>
      <c r="EU24" s="47">
        <f>DX24*100/('кол-во часов'!R14*18)</f>
        <v>0</v>
      </c>
      <c r="EV24" s="47">
        <f>DY24*100/('кол-во часов'!S14*18)</f>
        <v>0</v>
      </c>
      <c r="EW24" s="47">
        <f>DZ24*100/('кол-во часов'!T14*18)</f>
        <v>0</v>
      </c>
      <c r="EX24" s="47">
        <f>EA24*100/('кол-во часов'!U14*18)</f>
        <v>0</v>
      </c>
      <c r="EY24" s="47" t="e">
        <f>EB24*100/('кол-во часов'!V14*18)</f>
        <v>#DIV/0!</v>
      </c>
      <c r="EZ24" s="47">
        <f>EC24*100/('кол-во часов'!W14*18)</f>
        <v>0</v>
      </c>
      <c r="FA24" s="47">
        <f>ED24*100/('кол-во часов'!X14*18)</f>
        <v>0</v>
      </c>
    </row>
    <row r="25" spans="1:157" ht="18" customHeight="1" x14ac:dyDescent="0.2">
      <c r="A25" s="25" t="s">
        <v>62</v>
      </c>
      <c r="B25" s="7" t="s">
        <v>63</v>
      </c>
      <c r="D25" s="36" t="s">
        <v>121</v>
      </c>
      <c r="E25" s="9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65" t="s">
        <v>1</v>
      </c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65" t="s">
        <v>5</v>
      </c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65" t="s">
        <v>5</v>
      </c>
      <c r="BA25" s="82"/>
      <c r="BB25" s="82"/>
      <c r="BC25" s="82"/>
      <c r="BD25" s="65" t="s">
        <v>1</v>
      </c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65" t="s">
        <v>5</v>
      </c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65" t="s">
        <v>1</v>
      </c>
      <c r="CQ25" s="82"/>
      <c r="CR25" s="82"/>
      <c r="CS25" s="82"/>
      <c r="CT25" s="65" t="s">
        <v>5</v>
      </c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11">
        <f t="shared" si="0"/>
        <v>3</v>
      </c>
      <c r="DI25" s="14">
        <f t="shared" si="1"/>
        <v>4</v>
      </c>
      <c r="DJ25" s="11">
        <f t="shared" si="2"/>
        <v>0</v>
      </c>
      <c r="DK25" s="11">
        <f t="shared" si="3"/>
        <v>0</v>
      </c>
      <c r="DL25" s="11">
        <f t="shared" si="4"/>
        <v>0</v>
      </c>
      <c r="DM25" s="11">
        <f t="shared" si="5"/>
        <v>0</v>
      </c>
      <c r="DN25" s="11">
        <f t="shared" si="6"/>
        <v>0</v>
      </c>
      <c r="DO25" s="11">
        <f t="shared" si="7"/>
        <v>0</v>
      </c>
      <c r="DP25" s="11">
        <f t="shared" si="8"/>
        <v>0</v>
      </c>
      <c r="DQ25" s="11">
        <f t="shared" si="9"/>
        <v>0</v>
      </c>
      <c r="DR25" s="11">
        <f t="shared" si="10"/>
        <v>0</v>
      </c>
      <c r="DS25" s="11">
        <f t="shared" si="11"/>
        <v>0</v>
      </c>
      <c r="DT25" s="11">
        <f t="shared" si="12"/>
        <v>0</v>
      </c>
      <c r="DU25" s="11">
        <f t="shared" si="13"/>
        <v>0</v>
      </c>
      <c r="DV25" s="11">
        <f t="shared" si="14"/>
        <v>0</v>
      </c>
      <c r="DW25" s="11">
        <f t="shared" si="15"/>
        <v>0</v>
      </c>
      <c r="DX25" s="11">
        <f t="shared" si="16"/>
        <v>0</v>
      </c>
      <c r="DY25" s="11">
        <f t="shared" si="17"/>
        <v>0</v>
      </c>
      <c r="DZ25" s="11">
        <f t="shared" si="18"/>
        <v>0</v>
      </c>
      <c r="EA25" s="11">
        <f t="shared" si="19"/>
        <v>0</v>
      </c>
      <c r="EB25" s="11">
        <f t="shared" si="20"/>
        <v>0</v>
      </c>
      <c r="EC25" s="11">
        <f t="shared" si="21"/>
        <v>0</v>
      </c>
      <c r="ED25" s="11">
        <f t="shared" si="22"/>
        <v>0</v>
      </c>
      <c r="EE25" s="47">
        <f>DH25*100/('кол-во часов'!B15*18)</f>
        <v>3.3333333333333335</v>
      </c>
      <c r="EF25" s="47">
        <f>DI25*100/('кол-во часов'!C15*18)</f>
        <v>5.5555555555555554</v>
      </c>
      <c r="EG25" s="47" t="e">
        <f>DJ25*100/('кол-во часов'!D15*17)</f>
        <v>#DIV/0!</v>
      </c>
      <c r="EH25" s="47" t="e">
        <f>DK25*100/('кол-во часов'!E15*18)</f>
        <v>#DIV/0!</v>
      </c>
      <c r="EI25" s="47" t="e">
        <f>DL25*100/('кол-во часов'!F15*18)</f>
        <v>#DIV/0!</v>
      </c>
      <c r="EJ25" s="47" t="e">
        <f>DM25*100/('кол-во часов'!G15*18)</f>
        <v>#DIV/0!</v>
      </c>
      <c r="EK25" s="47" t="e">
        <f>DN25*100/('кол-во часов'!H15*18)</f>
        <v>#DIV/0!</v>
      </c>
      <c r="EL25" s="47" t="e">
        <f>DO25*100/('кол-во часов'!I15*18)</f>
        <v>#DIV/0!</v>
      </c>
      <c r="EM25" s="47" t="e">
        <f>DP25*100/('кол-во часов'!J15*18)</f>
        <v>#DIV/0!</v>
      </c>
      <c r="EN25" s="47">
        <f>DQ25*100/('кол-во часов'!K15*18)</f>
        <v>0</v>
      </c>
      <c r="EO25" s="47" t="e">
        <f>DR25*100/('кол-во часов'!L15*18)</f>
        <v>#DIV/0!</v>
      </c>
      <c r="EP25" s="47" t="e">
        <f>DS25*100/('кол-во часов'!M15*18)</f>
        <v>#DIV/0!</v>
      </c>
      <c r="EQ25" s="47" t="e">
        <f>DT25*100/('кол-во часов'!N15*18)</f>
        <v>#DIV/0!</v>
      </c>
      <c r="ER25" s="47">
        <f>DU25*100/('кол-во часов'!O15*18)</f>
        <v>0</v>
      </c>
      <c r="ES25" s="47" t="e">
        <f>DV25*100/('кол-во часов'!P15*18)</f>
        <v>#DIV/0!</v>
      </c>
      <c r="ET25" s="47" t="e">
        <f>DW25*100/('кол-во часов'!Q15*18)</f>
        <v>#DIV/0!</v>
      </c>
      <c r="EU25" s="47">
        <f>DX25*100/('кол-во часов'!R15*18)</f>
        <v>0</v>
      </c>
      <c r="EV25" s="47">
        <f>DY25*100/('кол-во часов'!S15*18)</f>
        <v>0</v>
      </c>
      <c r="EW25" s="47">
        <f>DZ25*100/('кол-во часов'!T15*18)</f>
        <v>0</v>
      </c>
      <c r="EX25" s="47">
        <f>EA25*100/('кол-во часов'!U15*18)</f>
        <v>0</v>
      </c>
      <c r="EY25" s="47" t="e">
        <f>EB25*100/('кол-во часов'!V15*18)</f>
        <v>#DIV/0!</v>
      </c>
      <c r="EZ25" s="47">
        <f>EC25*100/('кол-во часов'!W15*18)</f>
        <v>0</v>
      </c>
      <c r="FA25" s="47">
        <f>ED25*100/('кол-во часов'!X15*18)</f>
        <v>0</v>
      </c>
    </row>
    <row r="26" spans="1:157" ht="18" customHeight="1" x14ac:dyDescent="0.2">
      <c r="A26" s="3" t="s">
        <v>38</v>
      </c>
      <c r="B26" s="7" t="s">
        <v>39</v>
      </c>
      <c r="D26" s="36" t="s">
        <v>123</v>
      </c>
      <c r="E26" s="9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65" t="s">
        <v>1</v>
      </c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65" t="s">
        <v>5</v>
      </c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65" t="s">
        <v>5</v>
      </c>
      <c r="BA26" s="82"/>
      <c r="BB26" s="82"/>
      <c r="BC26" s="82"/>
      <c r="BD26" s="65" t="s">
        <v>1</v>
      </c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65" t="s">
        <v>5</v>
      </c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65" t="s">
        <v>1</v>
      </c>
      <c r="CQ26" s="82"/>
      <c r="CR26" s="82"/>
      <c r="CS26" s="82"/>
      <c r="CT26" s="65" t="s">
        <v>5</v>
      </c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11">
        <f t="shared" si="0"/>
        <v>3</v>
      </c>
      <c r="DI26" s="14">
        <f t="shared" si="1"/>
        <v>4</v>
      </c>
      <c r="DJ26" s="11">
        <f t="shared" si="2"/>
        <v>0</v>
      </c>
      <c r="DK26" s="11">
        <f t="shared" si="3"/>
        <v>0</v>
      </c>
      <c r="DL26" s="11">
        <f t="shared" si="4"/>
        <v>0</v>
      </c>
      <c r="DM26" s="11">
        <f t="shared" si="5"/>
        <v>0</v>
      </c>
      <c r="DN26" s="11">
        <f t="shared" si="6"/>
        <v>0</v>
      </c>
      <c r="DO26" s="11">
        <f t="shared" si="7"/>
        <v>0</v>
      </c>
      <c r="DP26" s="11">
        <f t="shared" si="8"/>
        <v>0</v>
      </c>
      <c r="DQ26" s="11">
        <f t="shared" si="9"/>
        <v>0</v>
      </c>
      <c r="DR26" s="11">
        <f t="shared" si="10"/>
        <v>0</v>
      </c>
      <c r="DS26" s="11">
        <f t="shared" si="11"/>
        <v>0</v>
      </c>
      <c r="DT26" s="11">
        <f t="shared" si="12"/>
        <v>0</v>
      </c>
      <c r="DU26" s="11">
        <f t="shared" si="13"/>
        <v>0</v>
      </c>
      <c r="DV26" s="11">
        <f t="shared" si="14"/>
        <v>0</v>
      </c>
      <c r="DW26" s="11">
        <f t="shared" si="15"/>
        <v>0</v>
      </c>
      <c r="DX26" s="11">
        <f t="shared" si="16"/>
        <v>0</v>
      </c>
      <c r="DY26" s="11">
        <f t="shared" si="17"/>
        <v>0</v>
      </c>
      <c r="DZ26" s="11">
        <f t="shared" si="18"/>
        <v>0</v>
      </c>
      <c r="EA26" s="11">
        <f t="shared" si="19"/>
        <v>0</v>
      </c>
      <c r="EB26" s="11">
        <f t="shared" si="20"/>
        <v>0</v>
      </c>
      <c r="EC26" s="11">
        <f t="shared" si="21"/>
        <v>0</v>
      </c>
      <c r="ED26" s="11">
        <f t="shared" si="22"/>
        <v>0</v>
      </c>
      <c r="EE26" s="47">
        <f>DH26*100/('кол-во часов'!B16*18)</f>
        <v>3.3333333333333335</v>
      </c>
      <c r="EF26" s="47">
        <f>DI26*100/('кол-во часов'!C16*18)</f>
        <v>5.5555555555555554</v>
      </c>
      <c r="EG26" s="47" t="e">
        <f>DJ26*100/('кол-во часов'!D16*17)</f>
        <v>#DIV/0!</v>
      </c>
      <c r="EH26" s="47" t="e">
        <f>DK26*100/('кол-во часов'!E16*18)</f>
        <v>#DIV/0!</v>
      </c>
      <c r="EI26" s="47" t="e">
        <f>DL26*100/('кол-во часов'!F16*18)</f>
        <v>#DIV/0!</v>
      </c>
      <c r="EJ26" s="47" t="e">
        <f>DM26*100/('кол-во часов'!G16*18)</f>
        <v>#DIV/0!</v>
      </c>
      <c r="EK26" s="47" t="e">
        <f>DN26*100/('кол-во часов'!H16*18)</f>
        <v>#DIV/0!</v>
      </c>
      <c r="EL26" s="47" t="e">
        <f>DO26*100/('кол-во часов'!I16*18)</f>
        <v>#DIV/0!</v>
      </c>
      <c r="EM26" s="47" t="e">
        <f>DP26*100/('кол-во часов'!J16*18)</f>
        <v>#DIV/0!</v>
      </c>
      <c r="EN26" s="47">
        <f>DQ26*100/('кол-во часов'!K16*18)</f>
        <v>0</v>
      </c>
      <c r="EO26" s="47" t="e">
        <f>DR26*100/('кол-во часов'!L16*18)</f>
        <v>#DIV/0!</v>
      </c>
      <c r="EP26" s="47" t="e">
        <f>DS26*100/('кол-во часов'!M16*18)</f>
        <v>#DIV/0!</v>
      </c>
      <c r="EQ26" s="47" t="e">
        <f>DT26*100/('кол-во часов'!N16*18)</f>
        <v>#DIV/0!</v>
      </c>
      <c r="ER26" s="47">
        <f>DU26*100/('кол-во часов'!O16*18)</f>
        <v>0</v>
      </c>
      <c r="ES26" s="47" t="e">
        <f>DV26*100/('кол-во часов'!P16*18)</f>
        <v>#DIV/0!</v>
      </c>
      <c r="ET26" s="47" t="e">
        <f>DW26*100/('кол-во часов'!Q16*18)</f>
        <v>#DIV/0!</v>
      </c>
      <c r="EU26" s="47">
        <f>DX26*100/('кол-во часов'!R16*18)</f>
        <v>0</v>
      </c>
      <c r="EV26" s="47">
        <f>DY26*100/('кол-во часов'!S16*18)</f>
        <v>0</v>
      </c>
      <c r="EW26" s="47">
        <f>DZ26*100/('кол-во часов'!T16*18)</f>
        <v>0</v>
      </c>
      <c r="EX26" s="47">
        <f>EA26*100/('кол-во часов'!U16*18)</f>
        <v>0</v>
      </c>
      <c r="EY26" s="47" t="e">
        <f>EB26*100/('кол-во часов'!V16*18)</f>
        <v>#DIV/0!</v>
      </c>
      <c r="EZ26" s="47">
        <f>EC26*100/('кол-во часов'!W16*18)</f>
        <v>0</v>
      </c>
      <c r="FA26" s="47">
        <f>ED26*100/('кол-во часов'!X16*18)</f>
        <v>0</v>
      </c>
    </row>
    <row r="27" spans="1:157" ht="18" customHeight="1" x14ac:dyDescent="0.2">
      <c r="A27" s="3" t="s">
        <v>89</v>
      </c>
      <c r="B27" s="7" t="s">
        <v>17</v>
      </c>
      <c r="D27" s="36" t="s">
        <v>124</v>
      </c>
      <c r="E27" s="9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65" t="s">
        <v>1</v>
      </c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65" t="s">
        <v>5</v>
      </c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65" t="s">
        <v>5</v>
      </c>
      <c r="BA27" s="82"/>
      <c r="BB27" s="82"/>
      <c r="BC27" s="82"/>
      <c r="BD27" s="65" t="s">
        <v>1</v>
      </c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65" t="s">
        <v>5</v>
      </c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65" t="s">
        <v>1</v>
      </c>
      <c r="CQ27" s="82"/>
      <c r="CR27" s="82"/>
      <c r="CS27" s="82"/>
      <c r="CT27" s="65" t="s">
        <v>5</v>
      </c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11">
        <f t="shared" si="0"/>
        <v>3</v>
      </c>
      <c r="DI27" s="14">
        <f t="shared" si="1"/>
        <v>4</v>
      </c>
      <c r="DJ27" s="11">
        <f t="shared" si="2"/>
        <v>0</v>
      </c>
      <c r="DK27" s="11">
        <f t="shared" si="3"/>
        <v>0</v>
      </c>
      <c r="DL27" s="11">
        <f t="shared" si="4"/>
        <v>0</v>
      </c>
      <c r="DM27" s="11">
        <f t="shared" si="5"/>
        <v>0</v>
      </c>
      <c r="DN27" s="11">
        <f t="shared" si="6"/>
        <v>0</v>
      </c>
      <c r="DO27" s="11">
        <f t="shared" si="7"/>
        <v>0</v>
      </c>
      <c r="DP27" s="11">
        <f t="shared" si="8"/>
        <v>0</v>
      </c>
      <c r="DQ27" s="11">
        <f t="shared" si="9"/>
        <v>0</v>
      </c>
      <c r="DR27" s="11">
        <f t="shared" si="10"/>
        <v>0</v>
      </c>
      <c r="DS27" s="11">
        <f t="shared" si="11"/>
        <v>0</v>
      </c>
      <c r="DT27" s="11">
        <f t="shared" si="12"/>
        <v>0</v>
      </c>
      <c r="DU27" s="11">
        <f t="shared" si="13"/>
        <v>0</v>
      </c>
      <c r="DV27" s="11">
        <f t="shared" si="14"/>
        <v>0</v>
      </c>
      <c r="DW27" s="11">
        <f t="shared" si="15"/>
        <v>0</v>
      </c>
      <c r="DX27" s="11">
        <f t="shared" si="16"/>
        <v>0</v>
      </c>
      <c r="DY27" s="11">
        <f t="shared" si="17"/>
        <v>0</v>
      </c>
      <c r="DZ27" s="11">
        <f t="shared" si="18"/>
        <v>0</v>
      </c>
      <c r="EA27" s="11">
        <f t="shared" si="19"/>
        <v>0</v>
      </c>
      <c r="EB27" s="11">
        <f t="shared" si="20"/>
        <v>0</v>
      </c>
      <c r="EC27" s="11">
        <f t="shared" si="21"/>
        <v>0</v>
      </c>
      <c r="ED27" s="11">
        <f t="shared" si="22"/>
        <v>0</v>
      </c>
      <c r="EE27" s="47">
        <f>DH27*100/('кол-во часов'!B17*18)</f>
        <v>3.3333333333333335</v>
      </c>
      <c r="EF27" s="47">
        <f>DI27*100/('кол-во часов'!C17*18)</f>
        <v>5.5555555555555554</v>
      </c>
      <c r="EG27" s="47" t="e">
        <f>DJ27*100/('кол-во часов'!D17*17)</f>
        <v>#DIV/0!</v>
      </c>
      <c r="EH27" s="47" t="e">
        <f>DK27*100/('кол-во часов'!E17*18)</f>
        <v>#DIV/0!</v>
      </c>
      <c r="EI27" s="47" t="e">
        <f>DL27*100/('кол-во часов'!F17*18)</f>
        <v>#DIV/0!</v>
      </c>
      <c r="EJ27" s="47" t="e">
        <f>DM27*100/('кол-во часов'!G17*18)</f>
        <v>#DIV/0!</v>
      </c>
      <c r="EK27" s="47" t="e">
        <f>DN27*100/('кол-во часов'!H17*18)</f>
        <v>#DIV/0!</v>
      </c>
      <c r="EL27" s="47" t="e">
        <f>DO27*100/('кол-во часов'!I17*18)</f>
        <v>#DIV/0!</v>
      </c>
      <c r="EM27" s="47" t="e">
        <f>DP27*100/('кол-во часов'!J17*18)</f>
        <v>#DIV/0!</v>
      </c>
      <c r="EN27" s="47">
        <f>DQ27*100/('кол-во часов'!K17*18)</f>
        <v>0</v>
      </c>
      <c r="EO27" s="47" t="e">
        <f>DR27*100/('кол-во часов'!L17*18)</f>
        <v>#DIV/0!</v>
      </c>
      <c r="EP27" s="47" t="e">
        <f>DS27*100/('кол-во часов'!M17*18)</f>
        <v>#DIV/0!</v>
      </c>
      <c r="EQ27" s="47" t="e">
        <f>DT27*100/('кол-во часов'!N17*18)</f>
        <v>#DIV/0!</v>
      </c>
      <c r="ER27" s="47">
        <f>DU27*100/('кол-во часов'!O17*18)</f>
        <v>0</v>
      </c>
      <c r="ES27" s="47" t="e">
        <f>DV27*100/('кол-во часов'!P17*18)</f>
        <v>#DIV/0!</v>
      </c>
      <c r="ET27" s="47" t="e">
        <f>DW27*100/('кол-во часов'!Q17*18)</f>
        <v>#DIV/0!</v>
      </c>
      <c r="EU27" s="47">
        <f>DX27*100/('кол-во часов'!R17*18)</f>
        <v>0</v>
      </c>
      <c r="EV27" s="47">
        <f>DY27*100/('кол-во часов'!S17*18)</f>
        <v>0</v>
      </c>
      <c r="EW27" s="47">
        <f>DZ27*100/('кол-во часов'!T17*18)</f>
        <v>0</v>
      </c>
      <c r="EX27" s="47">
        <f>EA27*100/('кол-во часов'!U17*18)</f>
        <v>0</v>
      </c>
      <c r="EY27" s="47" t="e">
        <f>EB27*100/('кол-во часов'!V17*18)</f>
        <v>#DIV/0!</v>
      </c>
      <c r="EZ27" s="47">
        <f>EC27*100/('кол-во часов'!W17*18)</f>
        <v>0</v>
      </c>
      <c r="FA27" s="47">
        <f>ED27*100/('кол-во часов'!X17*18)</f>
        <v>0</v>
      </c>
    </row>
    <row r="28" spans="1:157" ht="18" customHeight="1" x14ac:dyDescent="0.2">
      <c r="A28" s="19" t="s">
        <v>61</v>
      </c>
      <c r="B28" s="16" t="s">
        <v>60</v>
      </c>
      <c r="D28" s="36" t="s">
        <v>125</v>
      </c>
      <c r="E28" s="9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65" t="s">
        <v>1</v>
      </c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65" t="s">
        <v>5</v>
      </c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65" t="s">
        <v>5</v>
      </c>
      <c r="BA28" s="82"/>
      <c r="BB28" s="82"/>
      <c r="BC28" s="82"/>
      <c r="BD28" s="65" t="s">
        <v>1</v>
      </c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65" t="s">
        <v>5</v>
      </c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65" t="s">
        <v>1</v>
      </c>
      <c r="CQ28" s="82"/>
      <c r="CR28" s="82"/>
      <c r="CS28" s="82"/>
      <c r="CT28" s="65" t="s">
        <v>5</v>
      </c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11">
        <f t="shared" si="0"/>
        <v>3</v>
      </c>
      <c r="DI28" s="14">
        <f t="shared" si="1"/>
        <v>4</v>
      </c>
      <c r="DJ28" s="11">
        <f t="shared" si="2"/>
        <v>0</v>
      </c>
      <c r="DK28" s="11">
        <f t="shared" si="3"/>
        <v>0</v>
      </c>
      <c r="DL28" s="11">
        <f t="shared" si="4"/>
        <v>0</v>
      </c>
      <c r="DM28" s="11">
        <f t="shared" si="5"/>
        <v>0</v>
      </c>
      <c r="DN28" s="11">
        <f t="shared" si="6"/>
        <v>0</v>
      </c>
      <c r="DO28" s="11">
        <f t="shared" si="7"/>
        <v>0</v>
      </c>
      <c r="DP28" s="11">
        <f t="shared" si="8"/>
        <v>0</v>
      </c>
      <c r="DQ28" s="11">
        <f t="shared" si="9"/>
        <v>0</v>
      </c>
      <c r="DR28" s="11">
        <f t="shared" si="10"/>
        <v>0</v>
      </c>
      <c r="DS28" s="11">
        <f t="shared" si="11"/>
        <v>0</v>
      </c>
      <c r="DT28" s="11">
        <f t="shared" si="12"/>
        <v>0</v>
      </c>
      <c r="DU28" s="11">
        <f t="shared" si="13"/>
        <v>0</v>
      </c>
      <c r="DV28" s="11">
        <f t="shared" si="14"/>
        <v>0</v>
      </c>
      <c r="DW28" s="11">
        <f t="shared" si="15"/>
        <v>0</v>
      </c>
      <c r="DX28" s="11">
        <f t="shared" si="16"/>
        <v>0</v>
      </c>
      <c r="DY28" s="11">
        <f t="shared" si="17"/>
        <v>0</v>
      </c>
      <c r="DZ28" s="11">
        <f t="shared" si="18"/>
        <v>0</v>
      </c>
      <c r="EA28" s="11">
        <f t="shared" si="19"/>
        <v>0</v>
      </c>
      <c r="EB28" s="11">
        <f t="shared" si="20"/>
        <v>0</v>
      </c>
      <c r="EC28" s="11">
        <f t="shared" si="21"/>
        <v>0</v>
      </c>
      <c r="ED28" s="11">
        <f t="shared" si="22"/>
        <v>0</v>
      </c>
      <c r="EE28" s="47">
        <f>DH28*100/('кол-во часов'!B18*18)</f>
        <v>3.3333333333333335</v>
      </c>
      <c r="EF28" s="47">
        <f>DI28*100/('кол-во часов'!C18*18)</f>
        <v>5.5555555555555554</v>
      </c>
      <c r="EG28" s="47" t="e">
        <f>DJ28*100/('кол-во часов'!D18*17)</f>
        <v>#DIV/0!</v>
      </c>
      <c r="EH28" s="47" t="e">
        <f>DK28*100/('кол-во часов'!E18*18)</f>
        <v>#DIV/0!</v>
      </c>
      <c r="EI28" s="47" t="e">
        <f>DL28*100/('кол-во часов'!F18*18)</f>
        <v>#DIV/0!</v>
      </c>
      <c r="EJ28" s="47" t="e">
        <f>DM28*100/('кол-во часов'!G18*18)</f>
        <v>#DIV/0!</v>
      </c>
      <c r="EK28" s="47" t="e">
        <f>DN28*100/('кол-во часов'!H18*18)</f>
        <v>#DIV/0!</v>
      </c>
      <c r="EL28" s="47" t="e">
        <f>DO28*100/('кол-во часов'!I18*18)</f>
        <v>#DIV/0!</v>
      </c>
      <c r="EM28" s="47" t="e">
        <f>DP28*100/('кол-во часов'!J18*18)</f>
        <v>#DIV/0!</v>
      </c>
      <c r="EN28" s="47">
        <f>DQ28*100/('кол-во часов'!K18*18)</f>
        <v>0</v>
      </c>
      <c r="EO28" s="47" t="e">
        <f>DR28*100/('кол-во часов'!L18*18)</f>
        <v>#DIV/0!</v>
      </c>
      <c r="EP28" s="47" t="e">
        <f>DS28*100/('кол-во часов'!M18*18)</f>
        <v>#DIV/0!</v>
      </c>
      <c r="EQ28" s="47" t="e">
        <f>DT28*100/('кол-во часов'!N18*18)</f>
        <v>#DIV/0!</v>
      </c>
      <c r="ER28" s="47">
        <f>DU28*100/('кол-во часов'!O18*18)</f>
        <v>0</v>
      </c>
      <c r="ES28" s="47" t="e">
        <f>DV28*100/('кол-во часов'!P18*18)</f>
        <v>#DIV/0!</v>
      </c>
      <c r="ET28" s="47" t="e">
        <f>DW28*100/('кол-во часов'!Q18*18)</f>
        <v>#DIV/0!</v>
      </c>
      <c r="EU28" s="47">
        <f>DX28*100/('кол-во часов'!R18*18)</f>
        <v>0</v>
      </c>
      <c r="EV28" s="47">
        <f>DY28*100/('кол-во часов'!S18*18)</f>
        <v>0</v>
      </c>
      <c r="EW28" s="47">
        <f>DZ28*100/('кол-во часов'!T18*18)</f>
        <v>0</v>
      </c>
      <c r="EX28" s="47">
        <f>EA28*100/('кол-во часов'!U18*18)</f>
        <v>0</v>
      </c>
      <c r="EY28" s="47" t="e">
        <f>EB28*100/('кол-во часов'!V18*18)</f>
        <v>#DIV/0!</v>
      </c>
      <c r="EZ28" s="47">
        <f>EC28*100/('кол-во часов'!W18*18)</f>
        <v>0</v>
      </c>
      <c r="FA28" s="47">
        <f>ED28*100/('кол-во часов'!X18*18)</f>
        <v>0</v>
      </c>
    </row>
    <row r="29" spans="1:157" ht="18" customHeight="1" x14ac:dyDescent="0.2">
      <c r="A29" s="57" t="s">
        <v>41</v>
      </c>
      <c r="B29" s="58" t="s">
        <v>42</v>
      </c>
      <c r="D29" s="36" t="s">
        <v>126</v>
      </c>
      <c r="E29" s="9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65" t="s">
        <v>1</v>
      </c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65" t="s">
        <v>5</v>
      </c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65" t="s">
        <v>5</v>
      </c>
      <c r="BA29" s="82"/>
      <c r="BB29" s="82"/>
      <c r="BC29" s="82"/>
      <c r="BD29" s="65" t="s">
        <v>1</v>
      </c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65" t="s">
        <v>5</v>
      </c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65" t="s">
        <v>1</v>
      </c>
      <c r="CQ29" s="82"/>
      <c r="CR29" s="82"/>
      <c r="CS29" s="82"/>
      <c r="CT29" s="65" t="s">
        <v>5</v>
      </c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11">
        <f t="shared" si="0"/>
        <v>3</v>
      </c>
      <c r="DI29" s="14">
        <f t="shared" si="1"/>
        <v>4</v>
      </c>
      <c r="DJ29" s="11">
        <f t="shared" si="2"/>
        <v>0</v>
      </c>
      <c r="DK29" s="11">
        <f t="shared" si="3"/>
        <v>0</v>
      </c>
      <c r="DL29" s="11">
        <f t="shared" si="4"/>
        <v>0</v>
      </c>
      <c r="DM29" s="11">
        <f t="shared" si="5"/>
        <v>0</v>
      </c>
      <c r="DN29" s="11">
        <f t="shared" si="6"/>
        <v>0</v>
      </c>
      <c r="DO29" s="11">
        <f t="shared" si="7"/>
        <v>0</v>
      </c>
      <c r="DP29" s="11">
        <f t="shared" si="8"/>
        <v>0</v>
      </c>
      <c r="DQ29" s="11">
        <f t="shared" si="9"/>
        <v>0</v>
      </c>
      <c r="DR29" s="11">
        <f t="shared" si="10"/>
        <v>0</v>
      </c>
      <c r="DS29" s="11">
        <f t="shared" si="11"/>
        <v>0</v>
      </c>
      <c r="DT29" s="11">
        <f t="shared" si="12"/>
        <v>0</v>
      </c>
      <c r="DU29" s="11">
        <f t="shared" si="13"/>
        <v>0</v>
      </c>
      <c r="DV29" s="11">
        <f t="shared" si="14"/>
        <v>0</v>
      </c>
      <c r="DW29" s="11">
        <f t="shared" si="15"/>
        <v>0</v>
      </c>
      <c r="DX29" s="11">
        <f t="shared" si="16"/>
        <v>0</v>
      </c>
      <c r="DY29" s="11">
        <f t="shared" si="17"/>
        <v>0</v>
      </c>
      <c r="DZ29" s="11">
        <f t="shared" si="18"/>
        <v>0</v>
      </c>
      <c r="EA29" s="11">
        <f t="shared" si="19"/>
        <v>0</v>
      </c>
      <c r="EB29" s="11">
        <f t="shared" si="20"/>
        <v>0</v>
      </c>
      <c r="EC29" s="11">
        <f t="shared" si="21"/>
        <v>0</v>
      </c>
      <c r="ED29" s="11">
        <f t="shared" si="22"/>
        <v>0</v>
      </c>
      <c r="EE29" s="47">
        <f>DH29*100/('кол-во часов'!B19*18)</f>
        <v>3.3333333333333335</v>
      </c>
      <c r="EF29" s="47">
        <f>DI29*100/('кол-во часов'!C19*18)</f>
        <v>5.5555555555555554</v>
      </c>
      <c r="EG29" s="47" t="e">
        <f>DJ29*100/('кол-во часов'!D19*17)</f>
        <v>#DIV/0!</v>
      </c>
      <c r="EH29" s="47" t="e">
        <f>DK29*100/('кол-во часов'!E19*18)</f>
        <v>#DIV/0!</v>
      </c>
      <c r="EI29" s="47" t="e">
        <f>DL29*100/('кол-во часов'!F19*18)</f>
        <v>#DIV/0!</v>
      </c>
      <c r="EJ29" s="47" t="e">
        <f>DM29*100/('кол-во часов'!G19*18)</f>
        <v>#DIV/0!</v>
      </c>
      <c r="EK29" s="47" t="e">
        <f>DN29*100/('кол-во часов'!H19*18)</f>
        <v>#DIV/0!</v>
      </c>
      <c r="EL29" s="47" t="e">
        <f>DO29*100/('кол-во часов'!I19*18)</f>
        <v>#DIV/0!</v>
      </c>
      <c r="EM29" s="47" t="e">
        <f>DP29*100/('кол-во часов'!J19*18)</f>
        <v>#DIV/0!</v>
      </c>
      <c r="EN29" s="47">
        <f>DQ29*100/('кол-во часов'!K19*18)</f>
        <v>0</v>
      </c>
      <c r="EO29" s="47" t="e">
        <f>DR29*100/('кол-во часов'!L19*18)</f>
        <v>#DIV/0!</v>
      </c>
      <c r="EP29" s="47" t="e">
        <f>DS29*100/('кол-во часов'!M19*18)</f>
        <v>#DIV/0!</v>
      </c>
      <c r="EQ29" s="47" t="e">
        <f>DT29*100/('кол-во часов'!N19*18)</f>
        <v>#DIV/0!</v>
      </c>
      <c r="ER29" s="47">
        <f>DU29*100/('кол-во часов'!O19*18)</f>
        <v>0</v>
      </c>
      <c r="ES29" s="47" t="e">
        <f>DV29*100/('кол-во часов'!P19*18)</f>
        <v>#DIV/0!</v>
      </c>
      <c r="ET29" s="47" t="e">
        <f>DW29*100/('кол-во часов'!Q19*18)</f>
        <v>#DIV/0!</v>
      </c>
      <c r="EU29" s="47">
        <f>DX29*100/('кол-во часов'!R19*18)</f>
        <v>0</v>
      </c>
      <c r="EV29" s="47">
        <f>DY29*100/('кол-во часов'!S19*18)</f>
        <v>0</v>
      </c>
      <c r="EW29" s="47">
        <f>DZ29*100/('кол-во часов'!T19*18)</f>
        <v>0</v>
      </c>
      <c r="EX29" s="47">
        <f>EA29*100/('кол-во часов'!U19*18)</f>
        <v>0</v>
      </c>
      <c r="EY29" s="47" t="e">
        <f>EB29*100/('кол-во часов'!V19*18)</f>
        <v>#DIV/0!</v>
      </c>
      <c r="EZ29" s="47">
        <f>EC29*100/('кол-во часов'!W19*18)</f>
        <v>0</v>
      </c>
      <c r="FA29" s="47">
        <f>ED29*100/('кол-во часов'!X19*18)</f>
        <v>0</v>
      </c>
    </row>
    <row r="30" spans="1:157" ht="18" customHeight="1" x14ac:dyDescent="0.2">
      <c r="A30" s="56"/>
      <c r="B30" s="21"/>
      <c r="D30" s="36" t="s">
        <v>127</v>
      </c>
      <c r="E30" s="9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65" t="s">
        <v>1</v>
      </c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65" t="s">
        <v>5</v>
      </c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65" t="s">
        <v>5</v>
      </c>
      <c r="BA30" s="82"/>
      <c r="BB30" s="82"/>
      <c r="BC30" s="82"/>
      <c r="BD30" s="65" t="s">
        <v>1</v>
      </c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65" t="s">
        <v>5</v>
      </c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65" t="s">
        <v>1</v>
      </c>
      <c r="CQ30" s="82"/>
      <c r="CR30" s="82"/>
      <c r="CS30" s="82"/>
      <c r="CT30" s="65" t="s">
        <v>5</v>
      </c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11">
        <f t="shared" si="0"/>
        <v>3</v>
      </c>
      <c r="DI30" s="14">
        <f t="shared" si="1"/>
        <v>4</v>
      </c>
      <c r="DJ30" s="11">
        <f t="shared" si="2"/>
        <v>0</v>
      </c>
      <c r="DK30" s="11">
        <f t="shared" si="3"/>
        <v>0</v>
      </c>
      <c r="DL30" s="11">
        <f t="shared" si="4"/>
        <v>0</v>
      </c>
      <c r="DM30" s="11">
        <f t="shared" si="5"/>
        <v>0</v>
      </c>
      <c r="DN30" s="11">
        <f t="shared" si="6"/>
        <v>0</v>
      </c>
      <c r="DO30" s="11">
        <f t="shared" si="7"/>
        <v>0</v>
      </c>
      <c r="DP30" s="11">
        <f t="shared" si="8"/>
        <v>0</v>
      </c>
      <c r="DQ30" s="11">
        <f t="shared" si="9"/>
        <v>0</v>
      </c>
      <c r="DR30" s="11">
        <f t="shared" si="10"/>
        <v>0</v>
      </c>
      <c r="DS30" s="11">
        <f t="shared" si="11"/>
        <v>0</v>
      </c>
      <c r="DT30" s="11">
        <f t="shared" si="12"/>
        <v>0</v>
      </c>
      <c r="DU30" s="11">
        <f t="shared" si="13"/>
        <v>0</v>
      </c>
      <c r="DV30" s="11">
        <f t="shared" si="14"/>
        <v>0</v>
      </c>
      <c r="DW30" s="11">
        <f t="shared" si="15"/>
        <v>0</v>
      </c>
      <c r="DX30" s="11">
        <f t="shared" si="16"/>
        <v>0</v>
      </c>
      <c r="DY30" s="11">
        <f t="shared" si="17"/>
        <v>0</v>
      </c>
      <c r="DZ30" s="11">
        <f t="shared" si="18"/>
        <v>0</v>
      </c>
      <c r="EA30" s="11">
        <f t="shared" si="19"/>
        <v>0</v>
      </c>
      <c r="EB30" s="11">
        <f t="shared" si="20"/>
        <v>0</v>
      </c>
      <c r="EC30" s="11">
        <f t="shared" si="21"/>
        <v>0</v>
      </c>
      <c r="ED30" s="11">
        <f t="shared" si="22"/>
        <v>0</v>
      </c>
      <c r="EE30" s="47">
        <f>DH30*100/('кол-во часов'!B20*18)</f>
        <v>3.3333333333333335</v>
      </c>
      <c r="EF30" s="47">
        <f>DI30*100/('кол-во часов'!C20*18)</f>
        <v>5.5555555555555554</v>
      </c>
      <c r="EG30" s="47" t="e">
        <f>DJ30*100/('кол-во часов'!D20*17)</f>
        <v>#DIV/0!</v>
      </c>
      <c r="EH30" s="47" t="e">
        <f>DK30*100/('кол-во часов'!E20*18)</f>
        <v>#DIV/0!</v>
      </c>
      <c r="EI30" s="47" t="e">
        <f>DL30*100/('кол-во часов'!F20*18)</f>
        <v>#DIV/0!</v>
      </c>
      <c r="EJ30" s="47" t="e">
        <f>DM30*100/('кол-во часов'!G20*18)</f>
        <v>#DIV/0!</v>
      </c>
      <c r="EK30" s="47" t="e">
        <f>DN30*100/('кол-во часов'!H20*18)</f>
        <v>#DIV/0!</v>
      </c>
      <c r="EL30" s="47" t="e">
        <f>DO30*100/('кол-во часов'!I20*18)</f>
        <v>#DIV/0!</v>
      </c>
      <c r="EM30" s="47" t="e">
        <f>DP30*100/('кол-во часов'!J20*18)</f>
        <v>#DIV/0!</v>
      </c>
      <c r="EN30" s="47">
        <f>DQ30*100/('кол-во часов'!K20*18)</f>
        <v>0</v>
      </c>
      <c r="EO30" s="47" t="e">
        <f>DR30*100/('кол-во часов'!L20*18)</f>
        <v>#DIV/0!</v>
      </c>
      <c r="EP30" s="47" t="e">
        <f>DS30*100/('кол-во часов'!M20*18)</f>
        <v>#DIV/0!</v>
      </c>
      <c r="EQ30" s="47" t="e">
        <f>DT30*100/('кол-во часов'!N20*18)</f>
        <v>#DIV/0!</v>
      </c>
      <c r="ER30" s="47">
        <f>DU30*100/('кол-во часов'!O20*18)</f>
        <v>0</v>
      </c>
      <c r="ES30" s="47" t="e">
        <f>DV30*100/('кол-во часов'!P20*18)</f>
        <v>#DIV/0!</v>
      </c>
      <c r="ET30" s="47" t="e">
        <f>DW30*100/('кол-во часов'!Q20*18)</f>
        <v>#DIV/0!</v>
      </c>
      <c r="EU30" s="47">
        <f>DX30*100/('кол-во часов'!R20*18)</f>
        <v>0</v>
      </c>
      <c r="EV30" s="47">
        <f>DY30*100/('кол-во часов'!S20*18)</f>
        <v>0</v>
      </c>
      <c r="EW30" s="47">
        <f>DZ30*100/('кол-во часов'!T20*18)</f>
        <v>0</v>
      </c>
      <c r="EX30" s="47">
        <f>EA30*100/('кол-во часов'!U20*18)</f>
        <v>0</v>
      </c>
      <c r="EY30" s="47" t="e">
        <f>EB30*100/('кол-во часов'!V20*18)</f>
        <v>#DIV/0!</v>
      </c>
      <c r="EZ30" s="47">
        <f>EC30*100/('кол-во часов'!W20*18)</f>
        <v>0</v>
      </c>
      <c r="FA30" s="47">
        <f>ED30*100/('кол-во часов'!X20*18)</f>
        <v>0</v>
      </c>
    </row>
    <row r="31" spans="1:157" ht="18" customHeight="1" x14ac:dyDescent="0.2">
      <c r="D31" s="36" t="s">
        <v>23</v>
      </c>
      <c r="E31" s="9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65" t="s">
        <v>5</v>
      </c>
      <c r="AB31" s="82"/>
      <c r="AC31" s="82"/>
      <c r="AD31" s="82"/>
      <c r="AE31" s="82"/>
      <c r="AF31" s="82"/>
      <c r="AG31" s="82"/>
      <c r="AH31" s="82"/>
      <c r="AI31" s="65" t="s">
        <v>1</v>
      </c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65" t="s">
        <v>5</v>
      </c>
      <c r="BE31" s="82"/>
      <c r="BF31" s="82"/>
      <c r="BG31" s="65" t="s">
        <v>1</v>
      </c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65" t="s">
        <v>5</v>
      </c>
      <c r="CD31" s="82"/>
      <c r="CE31" s="82"/>
      <c r="CF31" s="65" t="s">
        <v>153</v>
      </c>
      <c r="CG31" s="82"/>
      <c r="CH31" s="82"/>
      <c r="CI31" s="82"/>
      <c r="CJ31" s="65" t="s">
        <v>1</v>
      </c>
      <c r="CK31" s="82"/>
      <c r="CL31" s="83" t="s">
        <v>151</v>
      </c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65" t="s">
        <v>152</v>
      </c>
      <c r="CY31" s="82"/>
      <c r="CZ31" s="82"/>
      <c r="DA31" s="82"/>
      <c r="DB31" s="82"/>
      <c r="DC31" s="82"/>
      <c r="DD31" s="82"/>
      <c r="DE31" s="82"/>
      <c r="DF31" s="82"/>
      <c r="DG31" s="82"/>
      <c r="DH31" s="11">
        <v>4</v>
      </c>
      <c r="DI31" s="14">
        <v>4</v>
      </c>
      <c r="DJ31" s="11">
        <f t="shared" si="2"/>
        <v>0</v>
      </c>
      <c r="DK31" s="11">
        <f t="shared" si="3"/>
        <v>0</v>
      </c>
      <c r="DL31" s="11">
        <f t="shared" si="4"/>
        <v>0</v>
      </c>
      <c r="DM31" s="11">
        <f t="shared" si="5"/>
        <v>0</v>
      </c>
      <c r="DN31" s="11">
        <f t="shared" si="6"/>
        <v>0</v>
      </c>
      <c r="DO31" s="11">
        <f t="shared" si="7"/>
        <v>0</v>
      </c>
      <c r="DP31" s="11">
        <f t="shared" si="8"/>
        <v>0</v>
      </c>
      <c r="DQ31" s="11">
        <v>1</v>
      </c>
      <c r="DR31" s="11">
        <f t="shared" si="10"/>
        <v>0</v>
      </c>
      <c r="DS31" s="11">
        <f t="shared" si="11"/>
        <v>0</v>
      </c>
      <c r="DT31" s="11">
        <f t="shared" si="12"/>
        <v>0</v>
      </c>
      <c r="DU31" s="11">
        <v>1</v>
      </c>
      <c r="DV31" s="11">
        <f t="shared" si="14"/>
        <v>0</v>
      </c>
      <c r="DW31" s="11">
        <f t="shared" si="15"/>
        <v>0</v>
      </c>
      <c r="DX31" s="11">
        <v>1</v>
      </c>
      <c r="DY31" s="11">
        <f t="shared" si="17"/>
        <v>0</v>
      </c>
      <c r="DZ31" s="11">
        <f t="shared" si="18"/>
        <v>0</v>
      </c>
      <c r="EA31" s="11">
        <f t="shared" si="19"/>
        <v>0</v>
      </c>
      <c r="EB31" s="11">
        <f t="shared" si="20"/>
        <v>0</v>
      </c>
      <c r="EC31" s="11">
        <f t="shared" si="21"/>
        <v>0</v>
      </c>
      <c r="ED31" s="11">
        <f t="shared" si="22"/>
        <v>0</v>
      </c>
      <c r="EE31" s="47">
        <f>DH31*100/('кол-во часов'!B13*18)</f>
        <v>4.4444444444444446</v>
      </c>
      <c r="EF31" s="47">
        <f>DI31*100/('кол-во часов'!C13*18)</f>
        <v>5.5555555555555554</v>
      </c>
      <c r="EG31" s="47" t="e">
        <f>DJ31*100/('кол-во часов'!D13*17)</f>
        <v>#DIV/0!</v>
      </c>
      <c r="EH31" s="47" t="e">
        <f>DK31*100/('кол-во часов'!E13*18)</f>
        <v>#DIV/0!</v>
      </c>
      <c r="EI31" s="47" t="e">
        <f>DL31*100/('кол-во часов'!F13*18)</f>
        <v>#DIV/0!</v>
      </c>
      <c r="EJ31" s="47" t="e">
        <f>DM31*100/('кол-во часов'!G13*18)</f>
        <v>#DIV/0!</v>
      </c>
      <c r="EK31" s="47" t="e">
        <f>DN31*100/('кол-во часов'!H13*18)</f>
        <v>#DIV/0!</v>
      </c>
      <c r="EL31" s="47" t="e">
        <f>DO31*100/('кол-во часов'!I13*18)</f>
        <v>#DIV/0!</v>
      </c>
      <c r="EM31" s="47" t="e">
        <f>DP31*100/('кол-во часов'!J13*18)</f>
        <v>#DIV/0!</v>
      </c>
      <c r="EN31" s="47">
        <f>DQ31*100/('кол-во часов'!K13*18)</f>
        <v>1.3888888888888888</v>
      </c>
      <c r="EO31" s="47" t="e">
        <f>DR31*100/('кол-во часов'!L13*18)</f>
        <v>#DIV/0!</v>
      </c>
      <c r="EP31" s="47" t="e">
        <f>DS31*100/('кол-во часов'!M13*18)</f>
        <v>#DIV/0!</v>
      </c>
      <c r="EQ31" s="47" t="e">
        <f>DT31*100/('кол-во часов'!N13*18)</f>
        <v>#DIV/0!</v>
      </c>
      <c r="ER31" s="47">
        <f>DU31*100/('кол-во часов'!O13*18)</f>
        <v>2.7777777777777777</v>
      </c>
      <c r="ES31" s="47" t="e">
        <f>DV31*100/('кол-во часов'!P13*18)</f>
        <v>#DIV/0!</v>
      </c>
      <c r="ET31" s="47" t="e">
        <f>DW31*100/('кол-во часов'!Q13*18)</f>
        <v>#DIV/0!</v>
      </c>
      <c r="EU31" s="47">
        <f>DX31*100/('кол-во часов'!R13*18)</f>
        <v>2.7777777777777777</v>
      </c>
      <c r="EV31" s="47">
        <f>DY31*100/('кол-во часов'!S13*18)</f>
        <v>0</v>
      </c>
      <c r="EW31" s="47">
        <f>DZ31*100/('кол-во часов'!T13*18)</f>
        <v>0</v>
      </c>
      <c r="EX31" s="47">
        <f>EA31*100/('кол-во часов'!U13*18)</f>
        <v>0</v>
      </c>
      <c r="EY31" s="47" t="e">
        <f>EB31*100/('кол-во часов'!V13*18)</f>
        <v>#DIV/0!</v>
      </c>
      <c r="EZ31" s="47">
        <f>EC31*100/('кол-во часов'!W13*18)</f>
        <v>0</v>
      </c>
      <c r="FA31" s="47">
        <f>ED31*100/('кол-во часов'!X13*18)</f>
        <v>0</v>
      </c>
    </row>
    <row r="32" spans="1:157" ht="18" customHeight="1" x14ac:dyDescent="0.25">
      <c r="C32" s="1"/>
      <c r="D32" s="36" t="s">
        <v>26</v>
      </c>
      <c r="E32" s="9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65" t="s">
        <v>5</v>
      </c>
      <c r="AB32" s="82"/>
      <c r="AC32" s="82"/>
      <c r="AD32" s="82"/>
      <c r="AE32" s="82"/>
      <c r="AF32" s="82"/>
      <c r="AG32" s="82"/>
      <c r="AH32" s="82"/>
      <c r="AI32" s="65" t="s">
        <v>1</v>
      </c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65" t="s">
        <v>5</v>
      </c>
      <c r="BE32" s="82"/>
      <c r="BF32" s="82"/>
      <c r="BG32" s="65" t="s">
        <v>1</v>
      </c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65" t="s">
        <v>5</v>
      </c>
      <c r="CD32" s="82"/>
      <c r="CE32" s="82"/>
      <c r="CF32" s="65" t="s">
        <v>153</v>
      </c>
      <c r="CG32" s="82"/>
      <c r="CH32" s="82"/>
      <c r="CI32" s="82"/>
      <c r="CJ32" s="65" t="s">
        <v>1</v>
      </c>
      <c r="CK32" s="82"/>
      <c r="CL32" s="83" t="s">
        <v>151</v>
      </c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65" t="s">
        <v>152</v>
      </c>
      <c r="CY32" s="82"/>
      <c r="CZ32" s="82"/>
      <c r="DA32" s="82"/>
      <c r="DB32" s="82"/>
      <c r="DC32" s="82"/>
      <c r="DD32" s="82"/>
      <c r="DE32" s="82"/>
      <c r="DF32" s="82"/>
      <c r="DG32" s="82"/>
      <c r="DH32" s="11">
        <v>4</v>
      </c>
      <c r="DI32" s="14">
        <v>4</v>
      </c>
      <c r="DJ32" s="11">
        <f t="shared" si="2"/>
        <v>0</v>
      </c>
      <c r="DK32" s="11">
        <f t="shared" si="3"/>
        <v>0</v>
      </c>
      <c r="DL32" s="11">
        <f t="shared" si="4"/>
        <v>0</v>
      </c>
      <c r="DM32" s="11">
        <f t="shared" si="5"/>
        <v>0</v>
      </c>
      <c r="DN32" s="11">
        <f t="shared" si="6"/>
        <v>0</v>
      </c>
      <c r="DO32" s="11">
        <f t="shared" si="7"/>
        <v>0</v>
      </c>
      <c r="DP32" s="11">
        <f t="shared" si="8"/>
        <v>0</v>
      </c>
      <c r="DQ32" s="11">
        <v>1</v>
      </c>
      <c r="DR32" s="11">
        <f t="shared" si="10"/>
        <v>0</v>
      </c>
      <c r="DS32" s="11">
        <f t="shared" si="11"/>
        <v>0</v>
      </c>
      <c r="DT32" s="11">
        <f t="shared" si="12"/>
        <v>0</v>
      </c>
      <c r="DU32" s="11">
        <v>1</v>
      </c>
      <c r="DV32" s="11">
        <f t="shared" si="14"/>
        <v>0</v>
      </c>
      <c r="DW32" s="11">
        <f t="shared" si="15"/>
        <v>0</v>
      </c>
      <c r="DX32" s="11">
        <v>1</v>
      </c>
      <c r="DY32" s="11">
        <f t="shared" si="17"/>
        <v>0</v>
      </c>
      <c r="DZ32" s="11">
        <f t="shared" si="18"/>
        <v>0</v>
      </c>
      <c r="EA32" s="11">
        <f t="shared" si="19"/>
        <v>0</v>
      </c>
      <c r="EB32" s="11">
        <f t="shared" si="20"/>
        <v>0</v>
      </c>
      <c r="EC32" s="11">
        <f t="shared" si="21"/>
        <v>0</v>
      </c>
      <c r="ED32" s="11">
        <f t="shared" si="22"/>
        <v>0</v>
      </c>
      <c r="EE32" s="47">
        <f>DH32*100/('кол-во часов'!B14*18)</f>
        <v>4.4444444444444446</v>
      </c>
      <c r="EF32" s="47">
        <f>DI32*100/('кол-во часов'!C14*18)</f>
        <v>5.5555555555555554</v>
      </c>
      <c r="EG32" s="47" t="e">
        <f>DJ32*100/('кол-во часов'!D14*17)</f>
        <v>#DIV/0!</v>
      </c>
      <c r="EH32" s="47" t="e">
        <f>DK32*100/('кол-во часов'!E14*18)</f>
        <v>#DIV/0!</v>
      </c>
      <c r="EI32" s="47" t="e">
        <f>DL32*100/('кол-во часов'!F14*18)</f>
        <v>#DIV/0!</v>
      </c>
      <c r="EJ32" s="47" t="e">
        <f>DM32*100/('кол-во часов'!G14*18)</f>
        <v>#DIV/0!</v>
      </c>
      <c r="EK32" s="47" t="e">
        <f>DN32*100/('кол-во часов'!H14*18)</f>
        <v>#DIV/0!</v>
      </c>
      <c r="EL32" s="47" t="e">
        <f>DO32*100/('кол-во часов'!I14*18)</f>
        <v>#DIV/0!</v>
      </c>
      <c r="EM32" s="47" t="e">
        <f>DP32*100/('кол-во часов'!J14*18)</f>
        <v>#DIV/0!</v>
      </c>
      <c r="EN32" s="47">
        <f>DQ32*100/('кол-во часов'!K14*18)</f>
        <v>1.3888888888888888</v>
      </c>
      <c r="EO32" s="47" t="e">
        <f>DR32*100/('кол-во часов'!L14*18)</f>
        <v>#DIV/0!</v>
      </c>
      <c r="EP32" s="47" t="e">
        <f>DS32*100/('кол-во часов'!M14*18)</f>
        <v>#DIV/0!</v>
      </c>
      <c r="EQ32" s="47" t="e">
        <f>DT32*100/('кол-во часов'!N14*18)</f>
        <v>#DIV/0!</v>
      </c>
      <c r="ER32" s="47">
        <f>DU32*100/('кол-во часов'!O14*18)</f>
        <v>2.7777777777777777</v>
      </c>
      <c r="ES32" s="47" t="e">
        <f>DV32*100/('кол-во часов'!P14*18)</f>
        <v>#DIV/0!</v>
      </c>
      <c r="ET32" s="47" t="e">
        <f>DW32*100/('кол-во часов'!Q14*18)</f>
        <v>#DIV/0!</v>
      </c>
      <c r="EU32" s="47">
        <f>DX32*100/('кол-во часов'!R14*18)</f>
        <v>2.7777777777777777</v>
      </c>
      <c r="EV32" s="47">
        <f>DY32*100/('кол-во часов'!S14*18)</f>
        <v>0</v>
      </c>
      <c r="EW32" s="47">
        <f>DZ32*100/('кол-во часов'!T14*18)</f>
        <v>0</v>
      </c>
      <c r="EX32" s="47">
        <f>EA32*100/('кол-во часов'!U14*18)</f>
        <v>0</v>
      </c>
      <c r="EY32" s="47" t="e">
        <f>EB32*100/('кол-во часов'!V14*18)</f>
        <v>#DIV/0!</v>
      </c>
      <c r="EZ32" s="47">
        <f>EC32*100/('кол-во часов'!W14*18)</f>
        <v>0</v>
      </c>
      <c r="FA32" s="47">
        <f>ED32*100/('кол-во часов'!X14*18)</f>
        <v>0</v>
      </c>
    </row>
    <row r="33" spans="1:157" ht="18" customHeight="1" x14ac:dyDescent="0.2">
      <c r="D33" s="36" t="s">
        <v>29</v>
      </c>
      <c r="E33" s="9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65" t="s">
        <v>5</v>
      </c>
      <c r="AB33" s="82"/>
      <c r="AC33" s="82"/>
      <c r="AD33" s="82"/>
      <c r="AE33" s="82"/>
      <c r="AF33" s="82"/>
      <c r="AG33" s="82"/>
      <c r="AH33" s="82"/>
      <c r="AI33" s="65" t="s">
        <v>1</v>
      </c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65" t="s">
        <v>5</v>
      </c>
      <c r="BE33" s="82"/>
      <c r="BF33" s="82"/>
      <c r="BG33" s="65" t="s">
        <v>1</v>
      </c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65" t="s">
        <v>5</v>
      </c>
      <c r="CD33" s="82"/>
      <c r="CE33" s="82"/>
      <c r="CF33" s="65" t="s">
        <v>153</v>
      </c>
      <c r="CG33" s="82"/>
      <c r="CH33" s="82"/>
      <c r="CI33" s="82"/>
      <c r="CJ33" s="65" t="s">
        <v>1</v>
      </c>
      <c r="CK33" s="82"/>
      <c r="CL33" s="83" t="s">
        <v>151</v>
      </c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65" t="s">
        <v>152</v>
      </c>
      <c r="CY33" s="82"/>
      <c r="CZ33" s="82"/>
      <c r="DA33" s="82"/>
      <c r="DB33" s="82"/>
      <c r="DC33" s="82"/>
      <c r="DD33" s="82"/>
      <c r="DE33" s="82"/>
      <c r="DF33" s="82"/>
      <c r="DG33" s="82"/>
      <c r="DH33" s="11">
        <v>4</v>
      </c>
      <c r="DI33" s="14">
        <v>4</v>
      </c>
      <c r="DJ33" s="11">
        <f t="shared" si="2"/>
        <v>0</v>
      </c>
      <c r="DK33" s="11">
        <f t="shared" si="3"/>
        <v>0</v>
      </c>
      <c r="DL33" s="11">
        <f t="shared" si="4"/>
        <v>0</v>
      </c>
      <c r="DM33" s="11">
        <f t="shared" si="5"/>
        <v>0</v>
      </c>
      <c r="DN33" s="11">
        <f t="shared" si="6"/>
        <v>0</v>
      </c>
      <c r="DO33" s="11">
        <f t="shared" si="7"/>
        <v>0</v>
      </c>
      <c r="DP33" s="11">
        <f t="shared" si="8"/>
        <v>0</v>
      </c>
      <c r="DQ33" s="11">
        <v>1</v>
      </c>
      <c r="DR33" s="11">
        <f t="shared" si="10"/>
        <v>0</v>
      </c>
      <c r="DS33" s="11">
        <f t="shared" si="11"/>
        <v>0</v>
      </c>
      <c r="DT33" s="11">
        <f t="shared" si="12"/>
        <v>0</v>
      </c>
      <c r="DU33" s="11">
        <v>1</v>
      </c>
      <c r="DV33" s="11">
        <f t="shared" si="14"/>
        <v>0</v>
      </c>
      <c r="DW33" s="11">
        <f t="shared" si="15"/>
        <v>0</v>
      </c>
      <c r="DX33" s="11">
        <v>1</v>
      </c>
      <c r="DY33" s="11">
        <f t="shared" si="17"/>
        <v>0</v>
      </c>
      <c r="DZ33" s="11">
        <f t="shared" si="18"/>
        <v>0</v>
      </c>
      <c r="EA33" s="11">
        <f t="shared" si="19"/>
        <v>0</v>
      </c>
      <c r="EB33" s="11">
        <f t="shared" si="20"/>
        <v>0</v>
      </c>
      <c r="EC33" s="11">
        <f t="shared" si="21"/>
        <v>0</v>
      </c>
      <c r="ED33" s="11">
        <f t="shared" si="22"/>
        <v>0</v>
      </c>
      <c r="EE33" s="47">
        <f>DH33*100/('кол-во часов'!B15*18)</f>
        <v>4.4444444444444446</v>
      </c>
      <c r="EF33" s="47">
        <f>DI33*100/('кол-во часов'!C15*18)</f>
        <v>5.5555555555555554</v>
      </c>
      <c r="EG33" s="47" t="e">
        <f>DJ33*100/('кол-во часов'!D15*17)</f>
        <v>#DIV/0!</v>
      </c>
      <c r="EH33" s="47" t="e">
        <f>DK33*100/('кол-во часов'!E15*18)</f>
        <v>#DIV/0!</v>
      </c>
      <c r="EI33" s="47" t="e">
        <f>DL33*100/('кол-во часов'!F15*18)</f>
        <v>#DIV/0!</v>
      </c>
      <c r="EJ33" s="47" t="e">
        <f>DM33*100/('кол-во часов'!G15*18)</f>
        <v>#DIV/0!</v>
      </c>
      <c r="EK33" s="47" t="e">
        <f>DN33*100/('кол-во часов'!H15*18)</f>
        <v>#DIV/0!</v>
      </c>
      <c r="EL33" s="47" t="e">
        <f>DO33*100/('кол-во часов'!I15*18)</f>
        <v>#DIV/0!</v>
      </c>
      <c r="EM33" s="47" t="e">
        <f>DP33*100/('кол-во часов'!J15*18)</f>
        <v>#DIV/0!</v>
      </c>
      <c r="EN33" s="47">
        <f>DQ33*100/('кол-во часов'!K15*18)</f>
        <v>1.3888888888888888</v>
      </c>
      <c r="EO33" s="47" t="e">
        <f>DR33*100/('кол-во часов'!L15*18)</f>
        <v>#DIV/0!</v>
      </c>
      <c r="EP33" s="47" t="e">
        <f>DS33*100/('кол-во часов'!M15*18)</f>
        <v>#DIV/0!</v>
      </c>
      <c r="EQ33" s="47" t="e">
        <f>DT33*100/('кол-во часов'!N15*18)</f>
        <v>#DIV/0!</v>
      </c>
      <c r="ER33" s="47">
        <f>DU33*100/('кол-во часов'!O15*18)</f>
        <v>2.7777777777777777</v>
      </c>
      <c r="ES33" s="47" t="e">
        <f>DV33*100/('кол-во часов'!P15*18)</f>
        <v>#DIV/0!</v>
      </c>
      <c r="ET33" s="47" t="e">
        <f>DW33*100/('кол-во часов'!Q15*18)</f>
        <v>#DIV/0!</v>
      </c>
      <c r="EU33" s="47">
        <f>DX33*100/('кол-во часов'!R15*18)</f>
        <v>2.7777777777777777</v>
      </c>
      <c r="EV33" s="47">
        <f>DY33*100/('кол-во часов'!S15*18)</f>
        <v>0</v>
      </c>
      <c r="EW33" s="47">
        <f>DZ33*100/('кол-во часов'!T15*18)</f>
        <v>0</v>
      </c>
      <c r="EX33" s="47">
        <f>EA33*100/('кол-во часов'!U15*18)</f>
        <v>0</v>
      </c>
      <c r="EY33" s="47" t="e">
        <f>EB33*100/('кол-во часов'!V15*18)</f>
        <v>#DIV/0!</v>
      </c>
      <c r="EZ33" s="47">
        <f>EC33*100/('кол-во часов'!W15*18)</f>
        <v>0</v>
      </c>
      <c r="FA33" s="47">
        <f>ED33*100/('кол-во часов'!X15*18)</f>
        <v>0</v>
      </c>
    </row>
    <row r="34" spans="1:157" ht="18" customHeight="1" x14ac:dyDescent="0.2">
      <c r="D34" s="36" t="s">
        <v>71</v>
      </c>
      <c r="E34" s="9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65" t="s">
        <v>5</v>
      </c>
      <c r="AB34" s="82"/>
      <c r="AC34" s="82"/>
      <c r="AD34" s="82"/>
      <c r="AE34" s="82"/>
      <c r="AF34" s="82"/>
      <c r="AG34" s="82"/>
      <c r="AH34" s="82"/>
      <c r="AI34" s="65" t="s">
        <v>1</v>
      </c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65" t="s">
        <v>5</v>
      </c>
      <c r="BE34" s="82"/>
      <c r="BF34" s="82"/>
      <c r="BG34" s="65" t="s">
        <v>1</v>
      </c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65" t="s">
        <v>5</v>
      </c>
      <c r="CD34" s="82"/>
      <c r="CE34" s="82"/>
      <c r="CF34" s="65" t="s">
        <v>153</v>
      </c>
      <c r="CG34" s="82"/>
      <c r="CH34" s="82"/>
      <c r="CI34" s="82"/>
      <c r="CJ34" s="65" t="s">
        <v>1</v>
      </c>
      <c r="CK34" s="82"/>
      <c r="CL34" s="83" t="s">
        <v>151</v>
      </c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65" t="s">
        <v>152</v>
      </c>
      <c r="CY34" s="82"/>
      <c r="CZ34" s="82"/>
      <c r="DA34" s="82"/>
      <c r="DB34" s="82"/>
      <c r="DC34" s="82"/>
      <c r="DD34" s="82"/>
      <c r="DE34" s="82"/>
      <c r="DF34" s="82"/>
      <c r="DG34" s="82"/>
      <c r="DH34" s="11">
        <v>4</v>
      </c>
      <c r="DI34" s="14">
        <v>4</v>
      </c>
      <c r="DJ34" s="11">
        <f t="shared" si="2"/>
        <v>0</v>
      </c>
      <c r="DK34" s="11">
        <f t="shared" si="3"/>
        <v>0</v>
      </c>
      <c r="DL34" s="11">
        <f t="shared" si="4"/>
        <v>0</v>
      </c>
      <c r="DM34" s="11">
        <f t="shared" si="5"/>
        <v>0</v>
      </c>
      <c r="DN34" s="11">
        <f t="shared" si="6"/>
        <v>0</v>
      </c>
      <c r="DO34" s="11">
        <f t="shared" si="7"/>
        <v>0</v>
      </c>
      <c r="DP34" s="11">
        <f t="shared" si="8"/>
        <v>0</v>
      </c>
      <c r="DQ34" s="11">
        <v>1</v>
      </c>
      <c r="DR34" s="11">
        <f t="shared" si="10"/>
        <v>0</v>
      </c>
      <c r="DS34" s="11">
        <f t="shared" si="11"/>
        <v>0</v>
      </c>
      <c r="DT34" s="11">
        <f t="shared" si="12"/>
        <v>0</v>
      </c>
      <c r="DU34" s="11">
        <v>1</v>
      </c>
      <c r="DV34" s="11">
        <f t="shared" si="14"/>
        <v>0</v>
      </c>
      <c r="DW34" s="11">
        <f t="shared" si="15"/>
        <v>0</v>
      </c>
      <c r="DX34" s="11">
        <v>1</v>
      </c>
      <c r="DY34" s="11">
        <f t="shared" si="17"/>
        <v>0</v>
      </c>
      <c r="DZ34" s="11">
        <f t="shared" si="18"/>
        <v>0</v>
      </c>
      <c r="EA34" s="11">
        <f t="shared" si="19"/>
        <v>0</v>
      </c>
      <c r="EB34" s="11">
        <f t="shared" si="20"/>
        <v>0</v>
      </c>
      <c r="EC34" s="11">
        <f t="shared" si="21"/>
        <v>0</v>
      </c>
      <c r="ED34" s="11">
        <f t="shared" si="22"/>
        <v>0</v>
      </c>
      <c r="EE34" s="47">
        <f>DH34*100/('кол-во часов'!B16*18)</f>
        <v>4.4444444444444446</v>
      </c>
      <c r="EF34" s="47">
        <f>DI34*100/('кол-во часов'!C16*18)</f>
        <v>5.5555555555555554</v>
      </c>
      <c r="EG34" s="47" t="e">
        <f>DJ34*100/('кол-во часов'!D16*17)</f>
        <v>#DIV/0!</v>
      </c>
      <c r="EH34" s="47" t="e">
        <f>DK34*100/('кол-во часов'!E16*18)</f>
        <v>#DIV/0!</v>
      </c>
      <c r="EI34" s="47" t="e">
        <f>DL34*100/('кол-во часов'!F16*18)</f>
        <v>#DIV/0!</v>
      </c>
      <c r="EJ34" s="47" t="e">
        <f>DM34*100/('кол-во часов'!G16*18)</f>
        <v>#DIV/0!</v>
      </c>
      <c r="EK34" s="47" t="e">
        <f>DN34*100/('кол-во часов'!H16*18)</f>
        <v>#DIV/0!</v>
      </c>
      <c r="EL34" s="47" t="e">
        <f>DO34*100/('кол-во часов'!I16*18)</f>
        <v>#DIV/0!</v>
      </c>
      <c r="EM34" s="47" t="e">
        <f>DP34*100/('кол-во часов'!J16*18)</f>
        <v>#DIV/0!</v>
      </c>
      <c r="EN34" s="47">
        <f>DQ34*100/('кол-во часов'!K16*18)</f>
        <v>1.3888888888888888</v>
      </c>
      <c r="EO34" s="47" t="e">
        <f>DR34*100/('кол-во часов'!L16*18)</f>
        <v>#DIV/0!</v>
      </c>
      <c r="EP34" s="47" t="e">
        <f>DS34*100/('кол-во часов'!M16*18)</f>
        <v>#DIV/0!</v>
      </c>
      <c r="EQ34" s="47" t="e">
        <f>DT34*100/('кол-во часов'!N16*18)</f>
        <v>#DIV/0!</v>
      </c>
      <c r="ER34" s="47">
        <f>DU34*100/('кол-во часов'!O16*18)</f>
        <v>2.7777777777777777</v>
      </c>
      <c r="ES34" s="47" t="e">
        <f>DV34*100/('кол-во часов'!P16*18)</f>
        <v>#DIV/0!</v>
      </c>
      <c r="ET34" s="47" t="e">
        <f>DW34*100/('кол-во часов'!Q16*18)</f>
        <v>#DIV/0!</v>
      </c>
      <c r="EU34" s="47">
        <f>DX34*100/('кол-во часов'!R16*18)</f>
        <v>2.7777777777777777</v>
      </c>
      <c r="EV34" s="47">
        <f>DY34*100/('кол-во часов'!S16*18)</f>
        <v>0</v>
      </c>
      <c r="EW34" s="47">
        <f>DZ34*100/('кол-во часов'!T16*18)</f>
        <v>0</v>
      </c>
      <c r="EX34" s="47">
        <f>EA34*100/('кол-во часов'!U16*18)</f>
        <v>0</v>
      </c>
      <c r="EY34" s="47" t="e">
        <f>EB34*100/('кол-во часов'!V16*18)</f>
        <v>#DIV/0!</v>
      </c>
      <c r="EZ34" s="47">
        <f>EC34*100/('кол-во часов'!W16*18)</f>
        <v>0</v>
      </c>
      <c r="FA34" s="47">
        <f>ED34*100/('кол-во часов'!X16*18)</f>
        <v>0</v>
      </c>
    </row>
    <row r="35" spans="1:157" ht="18" customHeight="1" x14ac:dyDescent="0.2">
      <c r="A35" s="56"/>
      <c r="B35" s="21"/>
      <c r="D35" s="36" t="s">
        <v>128</v>
      </c>
      <c r="E35" s="9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65" t="s">
        <v>5</v>
      </c>
      <c r="AB35" s="82"/>
      <c r="AC35" s="82"/>
      <c r="AD35" s="82"/>
      <c r="AE35" s="82"/>
      <c r="AF35" s="82"/>
      <c r="AG35" s="82"/>
      <c r="AH35" s="82"/>
      <c r="AI35" s="65" t="s">
        <v>1</v>
      </c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65" t="s">
        <v>5</v>
      </c>
      <c r="BE35" s="82"/>
      <c r="BF35" s="82"/>
      <c r="BG35" s="65" t="s">
        <v>1</v>
      </c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65" t="s">
        <v>5</v>
      </c>
      <c r="CD35" s="82"/>
      <c r="CE35" s="82"/>
      <c r="CF35" s="65" t="s">
        <v>153</v>
      </c>
      <c r="CG35" s="82"/>
      <c r="CH35" s="82"/>
      <c r="CI35" s="82"/>
      <c r="CJ35" s="65" t="s">
        <v>1</v>
      </c>
      <c r="CK35" s="82"/>
      <c r="CL35" s="83" t="s">
        <v>151</v>
      </c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65" t="s">
        <v>152</v>
      </c>
      <c r="CY35" s="82"/>
      <c r="CZ35" s="82"/>
      <c r="DA35" s="82"/>
      <c r="DB35" s="82"/>
      <c r="DC35" s="82"/>
      <c r="DD35" s="82"/>
      <c r="DE35" s="82"/>
      <c r="DF35" s="82"/>
      <c r="DG35" s="82"/>
      <c r="DH35" s="11">
        <v>4</v>
      </c>
      <c r="DI35" s="14">
        <v>4</v>
      </c>
      <c r="DJ35" s="11">
        <f t="shared" ref="DJ35:DT42" si="92">COUNTIF(E35:DG35,"АЛГ")</f>
        <v>0</v>
      </c>
      <c r="DK35" s="11">
        <f t="shared" ref="DK35:DT42" si="93">COUNTIF(F35:DH35,"АЛГ")</f>
        <v>0</v>
      </c>
      <c r="DL35" s="11">
        <f t="shared" ref="DL35:DT42" si="94">COUNTIF(G35:DI35,"АЛГ")</f>
        <v>0</v>
      </c>
      <c r="DM35" s="11">
        <f t="shared" ref="DM35:DT42" si="95">COUNTIF(H35:DJ35,"АЛГ")</f>
        <v>0</v>
      </c>
      <c r="DN35" s="11">
        <f t="shared" ref="DN35:DT42" si="96">COUNTIF(I35:DK35,"АЛГ")</f>
        <v>0</v>
      </c>
      <c r="DO35" s="11">
        <f t="shared" ref="DO35:DT42" si="97">COUNTIF(J35:DL35,"АЛГ")</f>
        <v>0</v>
      </c>
      <c r="DP35" s="11">
        <f t="shared" ref="DP35:DT42" si="98">COUNTIF(K35:DM35,"АЛГ")</f>
        <v>0</v>
      </c>
      <c r="DQ35" s="11">
        <v>1</v>
      </c>
      <c r="DR35" s="11">
        <f t="shared" ref="DR35:DT42" si="99">COUNTIF(M35:DO35,"АЛГ")</f>
        <v>0</v>
      </c>
      <c r="DS35" s="11">
        <f t="shared" ref="DS35:DT42" si="100">COUNTIF(N35:DP35,"АЛГ")</f>
        <v>0</v>
      </c>
      <c r="DT35" s="11">
        <f t="shared" ref="DT35:DT42" si="101">COUNTIF(O35:DQ35,"АЛГ")</f>
        <v>0</v>
      </c>
      <c r="DU35" s="11">
        <v>1</v>
      </c>
      <c r="DV35" s="11">
        <f t="shared" ref="DV35:DW42" si="102">COUNTIF(Q35:DS35,"АЛГ")</f>
        <v>0</v>
      </c>
      <c r="DW35" s="11">
        <f t="shared" ref="DW35:DW42" si="103">COUNTIF(R35:DT35,"АЛГ")</f>
        <v>0</v>
      </c>
      <c r="DX35" s="11">
        <v>1</v>
      </c>
      <c r="DY35" s="11">
        <f t="shared" ref="DY35:ED42" si="104">COUNTIF(T35:DV35,"АЛГ")</f>
        <v>0</v>
      </c>
      <c r="DZ35" s="11">
        <f t="shared" ref="DZ35:ED42" si="105">COUNTIF(U35:DW35,"АЛГ")</f>
        <v>0</v>
      </c>
      <c r="EA35" s="11">
        <f t="shared" ref="EA35:ED42" si="106">COUNTIF(V35:DX35,"АЛГ")</f>
        <v>0</v>
      </c>
      <c r="EB35" s="11">
        <f t="shared" ref="EB35:ED42" si="107">COUNTIF(W35:DY35,"АЛГ")</f>
        <v>0</v>
      </c>
      <c r="EC35" s="11">
        <f t="shared" ref="EC35:ED42" si="108">COUNTIF(X35:DZ35,"АЛГ")</f>
        <v>0</v>
      </c>
      <c r="ED35" s="11">
        <f t="shared" ref="ED35:ED42" si="109">COUNTIF(Y35:EA35,"АЛГ")</f>
        <v>0</v>
      </c>
      <c r="EE35" s="47">
        <f>DH35*100/('кол-во часов'!B17*18)</f>
        <v>4.4444444444444446</v>
      </c>
      <c r="EF35" s="47">
        <f>DI35*100/('кол-во часов'!C17*18)</f>
        <v>5.5555555555555554</v>
      </c>
      <c r="EG35" s="47" t="e">
        <f>DJ35*100/('кол-во часов'!D17*17)</f>
        <v>#DIV/0!</v>
      </c>
      <c r="EH35" s="47" t="e">
        <f>DK35*100/('кол-во часов'!E17*18)</f>
        <v>#DIV/0!</v>
      </c>
      <c r="EI35" s="47" t="e">
        <f>DL35*100/('кол-во часов'!F17*18)</f>
        <v>#DIV/0!</v>
      </c>
      <c r="EJ35" s="47" t="e">
        <f>DM35*100/('кол-во часов'!G17*18)</f>
        <v>#DIV/0!</v>
      </c>
      <c r="EK35" s="47" t="e">
        <f>DN35*100/('кол-во часов'!H17*18)</f>
        <v>#DIV/0!</v>
      </c>
      <c r="EL35" s="47" t="e">
        <f>DO35*100/('кол-во часов'!I17*18)</f>
        <v>#DIV/0!</v>
      </c>
      <c r="EM35" s="47" t="e">
        <f>DP35*100/('кол-во часов'!J17*18)</f>
        <v>#DIV/0!</v>
      </c>
      <c r="EN35" s="47">
        <f>DQ35*100/('кол-во часов'!K17*18)</f>
        <v>1.3888888888888888</v>
      </c>
      <c r="EO35" s="47" t="e">
        <f>DR35*100/('кол-во часов'!L17*18)</f>
        <v>#DIV/0!</v>
      </c>
      <c r="EP35" s="47" t="e">
        <f>DS35*100/('кол-во часов'!M17*18)</f>
        <v>#DIV/0!</v>
      </c>
      <c r="EQ35" s="47" t="e">
        <f>DT35*100/('кол-во часов'!N17*18)</f>
        <v>#DIV/0!</v>
      </c>
      <c r="ER35" s="47">
        <f>DU35*100/('кол-во часов'!O17*18)</f>
        <v>2.7777777777777777</v>
      </c>
      <c r="ES35" s="47" t="e">
        <f>DV35*100/('кол-во часов'!P17*18)</f>
        <v>#DIV/0!</v>
      </c>
      <c r="ET35" s="47" t="e">
        <f>DW35*100/('кол-во часов'!Q17*18)</f>
        <v>#DIV/0!</v>
      </c>
      <c r="EU35" s="47">
        <f>DX35*100/('кол-во часов'!R17*18)</f>
        <v>2.7777777777777777</v>
      </c>
      <c r="EV35" s="47">
        <f>DY35*100/('кол-во часов'!S17*18)</f>
        <v>0</v>
      </c>
      <c r="EW35" s="47">
        <f>DZ35*100/('кол-во часов'!T17*18)</f>
        <v>0</v>
      </c>
      <c r="EX35" s="47">
        <f>EA35*100/('кол-во часов'!U17*18)</f>
        <v>0</v>
      </c>
      <c r="EY35" s="47" t="e">
        <f>EB35*100/('кол-во часов'!V17*18)</f>
        <v>#DIV/0!</v>
      </c>
      <c r="EZ35" s="47">
        <f>EC35*100/('кол-во часов'!W17*18)</f>
        <v>0</v>
      </c>
      <c r="FA35" s="47">
        <f>ED35*100/('кол-во часов'!X17*18)</f>
        <v>0</v>
      </c>
    </row>
    <row r="36" spans="1:157" ht="18" customHeight="1" x14ac:dyDescent="0.2">
      <c r="A36" s="56"/>
      <c r="B36" s="21"/>
      <c r="D36" s="36" t="s">
        <v>129</v>
      </c>
      <c r="E36" s="9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65" t="s">
        <v>5</v>
      </c>
      <c r="AB36" s="82"/>
      <c r="AC36" s="82"/>
      <c r="AD36" s="82"/>
      <c r="AE36" s="82"/>
      <c r="AF36" s="82"/>
      <c r="AG36" s="82"/>
      <c r="AH36" s="82"/>
      <c r="AI36" s="65" t="s">
        <v>1</v>
      </c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65" t="s">
        <v>5</v>
      </c>
      <c r="BE36" s="82"/>
      <c r="BF36" s="82"/>
      <c r="BG36" s="65" t="s">
        <v>1</v>
      </c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65" t="s">
        <v>5</v>
      </c>
      <c r="CD36" s="82"/>
      <c r="CE36" s="82"/>
      <c r="CF36" s="65" t="s">
        <v>153</v>
      </c>
      <c r="CG36" s="82"/>
      <c r="CH36" s="82"/>
      <c r="CI36" s="82"/>
      <c r="CJ36" s="65" t="s">
        <v>1</v>
      </c>
      <c r="CK36" s="82"/>
      <c r="CL36" s="83" t="s">
        <v>151</v>
      </c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65" t="s">
        <v>152</v>
      </c>
      <c r="CY36" s="82"/>
      <c r="CZ36" s="82"/>
      <c r="DA36" s="82"/>
      <c r="DB36" s="82"/>
      <c r="DC36" s="82"/>
      <c r="DD36" s="82"/>
      <c r="DE36" s="82"/>
      <c r="DF36" s="82"/>
      <c r="DG36" s="82"/>
      <c r="DH36" s="11">
        <v>4</v>
      </c>
      <c r="DI36" s="14">
        <v>4</v>
      </c>
      <c r="DJ36" s="11">
        <f t="shared" si="92"/>
        <v>0</v>
      </c>
      <c r="DK36" s="11">
        <f t="shared" si="93"/>
        <v>0</v>
      </c>
      <c r="DL36" s="11">
        <f t="shared" si="94"/>
        <v>0</v>
      </c>
      <c r="DM36" s="11">
        <f t="shared" si="95"/>
        <v>0</v>
      </c>
      <c r="DN36" s="11">
        <f t="shared" si="96"/>
        <v>0</v>
      </c>
      <c r="DO36" s="11">
        <f t="shared" si="97"/>
        <v>0</v>
      </c>
      <c r="DP36" s="11">
        <f t="shared" si="98"/>
        <v>0</v>
      </c>
      <c r="DQ36" s="11">
        <v>1</v>
      </c>
      <c r="DR36" s="11">
        <f t="shared" si="99"/>
        <v>0</v>
      </c>
      <c r="DS36" s="11">
        <f t="shared" si="100"/>
        <v>0</v>
      </c>
      <c r="DT36" s="11">
        <f t="shared" si="101"/>
        <v>0</v>
      </c>
      <c r="DU36" s="11">
        <v>1</v>
      </c>
      <c r="DV36" s="11">
        <f t="shared" si="102"/>
        <v>0</v>
      </c>
      <c r="DW36" s="11">
        <f t="shared" si="103"/>
        <v>0</v>
      </c>
      <c r="DX36" s="11">
        <v>1</v>
      </c>
      <c r="DY36" s="11">
        <f t="shared" si="104"/>
        <v>0</v>
      </c>
      <c r="DZ36" s="11">
        <f t="shared" si="105"/>
        <v>0</v>
      </c>
      <c r="EA36" s="11">
        <f t="shared" si="106"/>
        <v>0</v>
      </c>
      <c r="EB36" s="11">
        <f t="shared" si="107"/>
        <v>0</v>
      </c>
      <c r="EC36" s="11">
        <f t="shared" si="108"/>
        <v>0</v>
      </c>
      <c r="ED36" s="11">
        <f t="shared" si="109"/>
        <v>0</v>
      </c>
      <c r="EE36" s="47">
        <f>DH36*100/('кол-во часов'!B18*18)</f>
        <v>4.4444444444444446</v>
      </c>
      <c r="EF36" s="47">
        <f>DI36*100/('кол-во часов'!C18*18)</f>
        <v>5.5555555555555554</v>
      </c>
      <c r="EG36" s="47" t="e">
        <f>DJ36*100/('кол-во часов'!D18*17)</f>
        <v>#DIV/0!</v>
      </c>
      <c r="EH36" s="47" t="e">
        <f>DK36*100/('кол-во часов'!E18*18)</f>
        <v>#DIV/0!</v>
      </c>
      <c r="EI36" s="47" t="e">
        <f>DL36*100/('кол-во часов'!F18*18)</f>
        <v>#DIV/0!</v>
      </c>
      <c r="EJ36" s="47" t="e">
        <f>DM36*100/('кол-во часов'!G18*18)</f>
        <v>#DIV/0!</v>
      </c>
      <c r="EK36" s="47" t="e">
        <f>DN36*100/('кол-во часов'!H18*18)</f>
        <v>#DIV/0!</v>
      </c>
      <c r="EL36" s="47" t="e">
        <f>DO36*100/('кол-во часов'!I18*18)</f>
        <v>#DIV/0!</v>
      </c>
      <c r="EM36" s="47" t="e">
        <f>DP36*100/('кол-во часов'!J18*18)</f>
        <v>#DIV/0!</v>
      </c>
      <c r="EN36" s="47">
        <f>DQ36*100/('кол-во часов'!K18*18)</f>
        <v>1.3888888888888888</v>
      </c>
      <c r="EO36" s="47" t="e">
        <f>DR36*100/('кол-во часов'!L18*18)</f>
        <v>#DIV/0!</v>
      </c>
      <c r="EP36" s="47" t="e">
        <f>DS36*100/('кол-во часов'!M18*18)</f>
        <v>#DIV/0!</v>
      </c>
      <c r="EQ36" s="47" t="e">
        <f>DT36*100/('кол-во часов'!N18*18)</f>
        <v>#DIV/0!</v>
      </c>
      <c r="ER36" s="47">
        <f>DU36*100/('кол-во часов'!O18*18)</f>
        <v>2.7777777777777777</v>
      </c>
      <c r="ES36" s="47" t="e">
        <f>DV36*100/('кол-во часов'!P18*18)</f>
        <v>#DIV/0!</v>
      </c>
      <c r="ET36" s="47" t="e">
        <f>DW36*100/('кол-во часов'!Q18*18)</f>
        <v>#DIV/0!</v>
      </c>
      <c r="EU36" s="47">
        <f>DX36*100/('кол-во часов'!R18*18)</f>
        <v>2.7777777777777777</v>
      </c>
      <c r="EV36" s="47">
        <f>DY36*100/('кол-во часов'!S18*18)</f>
        <v>0</v>
      </c>
      <c r="EW36" s="47">
        <f>DZ36*100/('кол-во часов'!T18*18)</f>
        <v>0</v>
      </c>
      <c r="EX36" s="47">
        <f>EA36*100/('кол-во часов'!U18*18)</f>
        <v>0</v>
      </c>
      <c r="EY36" s="47" t="e">
        <f>EB36*100/('кол-во часов'!V18*18)</f>
        <v>#DIV/0!</v>
      </c>
      <c r="EZ36" s="47">
        <f>EC36*100/('кол-во часов'!W18*18)</f>
        <v>0</v>
      </c>
      <c r="FA36" s="47">
        <f>ED36*100/('кол-во часов'!X18*18)</f>
        <v>0</v>
      </c>
    </row>
    <row r="37" spans="1:157" ht="18" customHeight="1" x14ac:dyDescent="0.2">
      <c r="A37" s="56"/>
      <c r="B37" s="21"/>
      <c r="D37" s="36" t="s">
        <v>130</v>
      </c>
      <c r="E37" s="9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65" t="s">
        <v>5</v>
      </c>
      <c r="AB37" s="82"/>
      <c r="AC37" s="82"/>
      <c r="AD37" s="82"/>
      <c r="AE37" s="82"/>
      <c r="AF37" s="82"/>
      <c r="AG37" s="82"/>
      <c r="AH37" s="82"/>
      <c r="AI37" s="65" t="s">
        <v>1</v>
      </c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65" t="s">
        <v>5</v>
      </c>
      <c r="BE37" s="82"/>
      <c r="BF37" s="82"/>
      <c r="BG37" s="65" t="s">
        <v>1</v>
      </c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65" t="s">
        <v>5</v>
      </c>
      <c r="CD37" s="82"/>
      <c r="CE37" s="82"/>
      <c r="CF37" s="65" t="s">
        <v>153</v>
      </c>
      <c r="CG37" s="82"/>
      <c r="CH37" s="82"/>
      <c r="CI37" s="82"/>
      <c r="CJ37" s="65" t="s">
        <v>1</v>
      </c>
      <c r="CK37" s="82"/>
      <c r="CL37" s="83" t="s">
        <v>151</v>
      </c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65" t="s">
        <v>152</v>
      </c>
      <c r="CY37" s="82"/>
      <c r="CZ37" s="82"/>
      <c r="DA37" s="82"/>
      <c r="DB37" s="82"/>
      <c r="DC37" s="82"/>
      <c r="DD37" s="82"/>
      <c r="DE37" s="82"/>
      <c r="DF37" s="82"/>
      <c r="DG37" s="82"/>
      <c r="DH37" s="11">
        <v>4</v>
      </c>
      <c r="DI37" s="14">
        <v>4</v>
      </c>
      <c r="DJ37" s="11">
        <f t="shared" si="92"/>
        <v>0</v>
      </c>
      <c r="DK37" s="11">
        <f t="shared" si="93"/>
        <v>0</v>
      </c>
      <c r="DL37" s="11">
        <f t="shared" si="94"/>
        <v>0</v>
      </c>
      <c r="DM37" s="11">
        <f t="shared" si="95"/>
        <v>0</v>
      </c>
      <c r="DN37" s="11">
        <f t="shared" si="96"/>
        <v>0</v>
      </c>
      <c r="DO37" s="11">
        <f t="shared" si="97"/>
        <v>0</v>
      </c>
      <c r="DP37" s="11">
        <f t="shared" si="98"/>
        <v>0</v>
      </c>
      <c r="DQ37" s="11">
        <v>1</v>
      </c>
      <c r="DR37" s="11">
        <f t="shared" si="99"/>
        <v>0</v>
      </c>
      <c r="DS37" s="11">
        <f t="shared" si="100"/>
        <v>0</v>
      </c>
      <c r="DT37" s="11">
        <f t="shared" si="101"/>
        <v>0</v>
      </c>
      <c r="DU37" s="11">
        <v>1</v>
      </c>
      <c r="DV37" s="11">
        <f t="shared" si="102"/>
        <v>0</v>
      </c>
      <c r="DW37" s="11">
        <f t="shared" si="103"/>
        <v>0</v>
      </c>
      <c r="DX37" s="11">
        <v>1</v>
      </c>
      <c r="DY37" s="11">
        <f t="shared" si="104"/>
        <v>0</v>
      </c>
      <c r="DZ37" s="11">
        <f t="shared" si="105"/>
        <v>0</v>
      </c>
      <c r="EA37" s="11">
        <f t="shared" si="106"/>
        <v>0</v>
      </c>
      <c r="EB37" s="11">
        <f t="shared" si="107"/>
        <v>0</v>
      </c>
      <c r="EC37" s="11">
        <f t="shared" si="108"/>
        <v>0</v>
      </c>
      <c r="ED37" s="11">
        <f t="shared" si="109"/>
        <v>0</v>
      </c>
      <c r="EE37" s="47">
        <f>DH37*100/('кол-во часов'!B19*18)</f>
        <v>4.4444444444444446</v>
      </c>
      <c r="EF37" s="47">
        <f>DI37*100/('кол-во часов'!C19*18)</f>
        <v>5.5555555555555554</v>
      </c>
      <c r="EG37" s="47" t="e">
        <f>DJ37*100/('кол-во часов'!D19*17)</f>
        <v>#DIV/0!</v>
      </c>
      <c r="EH37" s="47" t="e">
        <f>DK37*100/('кол-во часов'!E19*18)</f>
        <v>#DIV/0!</v>
      </c>
      <c r="EI37" s="47" t="e">
        <f>DL37*100/('кол-во часов'!F19*18)</f>
        <v>#DIV/0!</v>
      </c>
      <c r="EJ37" s="47" t="e">
        <f>DM37*100/('кол-во часов'!G19*18)</f>
        <v>#DIV/0!</v>
      </c>
      <c r="EK37" s="47" t="e">
        <f>DN37*100/('кол-во часов'!H19*18)</f>
        <v>#DIV/0!</v>
      </c>
      <c r="EL37" s="47" t="e">
        <f>DO37*100/('кол-во часов'!I19*18)</f>
        <v>#DIV/0!</v>
      </c>
      <c r="EM37" s="47" t="e">
        <f>DP37*100/('кол-во часов'!J19*18)</f>
        <v>#DIV/0!</v>
      </c>
      <c r="EN37" s="47">
        <f>DQ37*100/('кол-во часов'!K19*18)</f>
        <v>1.3888888888888888</v>
      </c>
      <c r="EO37" s="47" t="e">
        <f>DR37*100/('кол-во часов'!L19*18)</f>
        <v>#DIV/0!</v>
      </c>
      <c r="EP37" s="47" t="e">
        <f>DS37*100/('кол-во часов'!M19*18)</f>
        <v>#DIV/0!</v>
      </c>
      <c r="EQ37" s="47" t="e">
        <f>DT37*100/('кол-во часов'!N19*18)</f>
        <v>#DIV/0!</v>
      </c>
      <c r="ER37" s="47">
        <f>DU37*100/('кол-во часов'!O19*18)</f>
        <v>2.7777777777777777</v>
      </c>
      <c r="ES37" s="47" t="e">
        <f>DV37*100/('кол-во часов'!P19*18)</f>
        <v>#DIV/0!</v>
      </c>
      <c r="ET37" s="47" t="e">
        <f>DW37*100/('кол-во часов'!Q19*18)</f>
        <v>#DIV/0!</v>
      </c>
      <c r="EU37" s="47">
        <f>DX37*100/('кол-во часов'!R19*18)</f>
        <v>2.7777777777777777</v>
      </c>
      <c r="EV37" s="47">
        <f>DY37*100/('кол-во часов'!S19*18)</f>
        <v>0</v>
      </c>
      <c r="EW37" s="47">
        <f>DZ37*100/('кол-во часов'!T19*18)</f>
        <v>0</v>
      </c>
      <c r="EX37" s="47">
        <f>EA37*100/('кол-во часов'!U19*18)</f>
        <v>0</v>
      </c>
      <c r="EY37" s="47" t="e">
        <f>EB37*100/('кол-во часов'!V19*18)</f>
        <v>#DIV/0!</v>
      </c>
      <c r="EZ37" s="47">
        <f>EC37*100/('кол-во часов'!W19*18)</f>
        <v>0</v>
      </c>
      <c r="FA37" s="47">
        <f>ED37*100/('кол-во часов'!X19*18)</f>
        <v>0</v>
      </c>
    </row>
    <row r="38" spans="1:157" ht="18" customHeight="1" x14ac:dyDescent="0.2">
      <c r="A38" s="56"/>
      <c r="B38" s="21"/>
      <c r="D38" s="36" t="s">
        <v>131</v>
      </c>
      <c r="E38" s="9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65" t="s">
        <v>5</v>
      </c>
      <c r="AB38" s="82"/>
      <c r="AC38" s="82"/>
      <c r="AD38" s="82"/>
      <c r="AE38" s="82"/>
      <c r="AF38" s="82"/>
      <c r="AG38" s="82"/>
      <c r="AH38" s="82"/>
      <c r="AI38" s="65" t="s">
        <v>1</v>
      </c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65" t="s">
        <v>5</v>
      </c>
      <c r="BE38" s="82"/>
      <c r="BF38" s="82"/>
      <c r="BG38" s="65" t="s">
        <v>1</v>
      </c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65" t="s">
        <v>5</v>
      </c>
      <c r="CD38" s="82"/>
      <c r="CE38" s="82"/>
      <c r="CF38" s="65" t="s">
        <v>153</v>
      </c>
      <c r="CG38" s="82"/>
      <c r="CH38" s="82"/>
      <c r="CI38" s="82"/>
      <c r="CJ38" s="65" t="s">
        <v>1</v>
      </c>
      <c r="CK38" s="82"/>
      <c r="CL38" s="83" t="s">
        <v>151</v>
      </c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65" t="s">
        <v>152</v>
      </c>
      <c r="CY38" s="82"/>
      <c r="CZ38" s="82"/>
      <c r="DA38" s="82"/>
      <c r="DB38" s="82"/>
      <c r="DC38" s="82"/>
      <c r="DD38" s="82"/>
      <c r="DE38" s="82"/>
      <c r="DF38" s="82"/>
      <c r="DG38" s="82"/>
      <c r="DH38" s="11">
        <v>4</v>
      </c>
      <c r="DI38" s="14">
        <v>4</v>
      </c>
      <c r="DJ38" s="11">
        <f t="shared" si="92"/>
        <v>0</v>
      </c>
      <c r="DK38" s="11">
        <f t="shared" si="93"/>
        <v>0</v>
      </c>
      <c r="DL38" s="11">
        <f t="shared" si="94"/>
        <v>0</v>
      </c>
      <c r="DM38" s="11">
        <f t="shared" si="95"/>
        <v>0</v>
      </c>
      <c r="DN38" s="11">
        <f t="shared" si="96"/>
        <v>0</v>
      </c>
      <c r="DO38" s="11">
        <f t="shared" si="97"/>
        <v>0</v>
      </c>
      <c r="DP38" s="11">
        <f t="shared" si="98"/>
        <v>0</v>
      </c>
      <c r="DQ38" s="11">
        <v>1</v>
      </c>
      <c r="DR38" s="11">
        <f t="shared" si="99"/>
        <v>0</v>
      </c>
      <c r="DS38" s="11">
        <f t="shared" si="100"/>
        <v>0</v>
      </c>
      <c r="DT38" s="11">
        <f t="shared" si="101"/>
        <v>0</v>
      </c>
      <c r="DU38" s="11">
        <v>1</v>
      </c>
      <c r="DV38" s="11">
        <f t="shared" si="102"/>
        <v>0</v>
      </c>
      <c r="DW38" s="11">
        <f t="shared" si="103"/>
        <v>0</v>
      </c>
      <c r="DX38" s="11">
        <v>1</v>
      </c>
      <c r="DY38" s="11">
        <f t="shared" si="104"/>
        <v>0</v>
      </c>
      <c r="DZ38" s="11">
        <f t="shared" si="105"/>
        <v>0</v>
      </c>
      <c r="EA38" s="11">
        <f t="shared" si="106"/>
        <v>0</v>
      </c>
      <c r="EB38" s="11">
        <f t="shared" si="107"/>
        <v>0</v>
      </c>
      <c r="EC38" s="11">
        <f t="shared" si="108"/>
        <v>0</v>
      </c>
      <c r="ED38" s="11">
        <f t="shared" si="109"/>
        <v>0</v>
      </c>
      <c r="EE38" s="47">
        <f>DH38*100/('кол-во часов'!B20*18)</f>
        <v>4.4444444444444446</v>
      </c>
      <c r="EF38" s="47">
        <f>DI38*100/('кол-во часов'!C20*18)</f>
        <v>5.5555555555555554</v>
      </c>
      <c r="EG38" s="47" t="e">
        <f>DJ38*100/('кол-во часов'!D20*17)</f>
        <v>#DIV/0!</v>
      </c>
      <c r="EH38" s="47" t="e">
        <f>DK38*100/('кол-во часов'!E20*18)</f>
        <v>#DIV/0!</v>
      </c>
      <c r="EI38" s="47" t="e">
        <f>DL38*100/('кол-во часов'!F20*18)</f>
        <v>#DIV/0!</v>
      </c>
      <c r="EJ38" s="47" t="e">
        <f>DM38*100/('кол-во часов'!G20*18)</f>
        <v>#DIV/0!</v>
      </c>
      <c r="EK38" s="47" t="e">
        <f>DN38*100/('кол-во часов'!H20*18)</f>
        <v>#DIV/0!</v>
      </c>
      <c r="EL38" s="47" t="e">
        <f>DO38*100/('кол-во часов'!I20*18)</f>
        <v>#DIV/0!</v>
      </c>
      <c r="EM38" s="47" t="e">
        <f>DP38*100/('кол-во часов'!J20*18)</f>
        <v>#DIV/0!</v>
      </c>
      <c r="EN38" s="47">
        <f>DQ38*100/('кол-во часов'!K20*18)</f>
        <v>1.3888888888888888</v>
      </c>
      <c r="EO38" s="47" t="e">
        <f>DR38*100/('кол-во часов'!L20*18)</f>
        <v>#DIV/0!</v>
      </c>
      <c r="EP38" s="47" t="e">
        <f>DS38*100/('кол-во часов'!M20*18)</f>
        <v>#DIV/0!</v>
      </c>
      <c r="EQ38" s="47" t="e">
        <f>DT38*100/('кол-во часов'!N20*18)</f>
        <v>#DIV/0!</v>
      </c>
      <c r="ER38" s="47">
        <f>DU38*100/('кол-во часов'!O20*18)</f>
        <v>2.7777777777777777</v>
      </c>
      <c r="ES38" s="47" t="e">
        <f>DV38*100/('кол-во часов'!P20*18)</f>
        <v>#DIV/0!</v>
      </c>
      <c r="ET38" s="47" t="e">
        <f>DW38*100/('кол-во часов'!Q20*18)</f>
        <v>#DIV/0!</v>
      </c>
      <c r="EU38" s="47">
        <f>DX38*100/('кол-во часов'!R20*18)</f>
        <v>2.7777777777777777</v>
      </c>
      <c r="EV38" s="47">
        <f>DY38*100/('кол-во часов'!S20*18)</f>
        <v>0</v>
      </c>
      <c r="EW38" s="47">
        <f>DZ38*100/('кол-во часов'!T20*18)</f>
        <v>0</v>
      </c>
      <c r="EX38" s="47">
        <f>EA38*100/('кол-во часов'!U20*18)</f>
        <v>0</v>
      </c>
      <c r="EY38" s="47" t="e">
        <f>EB38*100/('кол-во часов'!V20*18)</f>
        <v>#DIV/0!</v>
      </c>
      <c r="EZ38" s="47">
        <f>EC38*100/('кол-во часов'!W20*18)</f>
        <v>0</v>
      </c>
      <c r="FA38" s="47">
        <f>ED38*100/('кол-во часов'!X20*18)</f>
        <v>0</v>
      </c>
    </row>
    <row r="39" spans="1:157" ht="18" customHeight="1" x14ac:dyDescent="0.2">
      <c r="A39" s="56"/>
      <c r="B39" s="21"/>
      <c r="D39" s="36" t="s">
        <v>132</v>
      </c>
      <c r="E39" s="9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65" t="s">
        <v>5</v>
      </c>
      <c r="AB39" s="82"/>
      <c r="AC39" s="82"/>
      <c r="AD39" s="82"/>
      <c r="AE39" s="82"/>
      <c r="AF39" s="82"/>
      <c r="AG39" s="82"/>
      <c r="AH39" s="82"/>
      <c r="AI39" s="65" t="s">
        <v>1</v>
      </c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65" t="s">
        <v>5</v>
      </c>
      <c r="BE39" s="82"/>
      <c r="BF39" s="82"/>
      <c r="BG39" s="65" t="s">
        <v>1</v>
      </c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65" t="s">
        <v>5</v>
      </c>
      <c r="CD39" s="82"/>
      <c r="CE39" s="82"/>
      <c r="CF39" s="65" t="s">
        <v>153</v>
      </c>
      <c r="CG39" s="82"/>
      <c r="CH39" s="82"/>
      <c r="CI39" s="82"/>
      <c r="CJ39" s="65" t="s">
        <v>1</v>
      </c>
      <c r="CK39" s="82"/>
      <c r="CL39" s="83" t="s">
        <v>151</v>
      </c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65" t="s">
        <v>152</v>
      </c>
      <c r="CY39" s="82"/>
      <c r="CZ39" s="82"/>
      <c r="DA39" s="82"/>
      <c r="DB39" s="82"/>
      <c r="DC39" s="82"/>
      <c r="DD39" s="82"/>
      <c r="DE39" s="82"/>
      <c r="DF39" s="82"/>
      <c r="DG39" s="82"/>
      <c r="DH39" s="11">
        <v>4</v>
      </c>
      <c r="DI39" s="14">
        <v>4</v>
      </c>
      <c r="DJ39" s="11">
        <f t="shared" si="92"/>
        <v>0</v>
      </c>
      <c r="DK39" s="11">
        <f t="shared" si="93"/>
        <v>0</v>
      </c>
      <c r="DL39" s="11">
        <f t="shared" si="94"/>
        <v>0</v>
      </c>
      <c r="DM39" s="11">
        <f t="shared" si="95"/>
        <v>0</v>
      </c>
      <c r="DN39" s="11">
        <f t="shared" si="96"/>
        <v>0</v>
      </c>
      <c r="DO39" s="11">
        <f t="shared" si="97"/>
        <v>0</v>
      </c>
      <c r="DP39" s="11">
        <f t="shared" si="98"/>
        <v>0</v>
      </c>
      <c r="DQ39" s="11">
        <v>1</v>
      </c>
      <c r="DR39" s="11">
        <f t="shared" si="99"/>
        <v>0</v>
      </c>
      <c r="DS39" s="11">
        <f t="shared" si="100"/>
        <v>0</v>
      </c>
      <c r="DT39" s="11">
        <f t="shared" si="101"/>
        <v>0</v>
      </c>
      <c r="DU39" s="11">
        <v>1</v>
      </c>
      <c r="DV39" s="11">
        <f t="shared" si="102"/>
        <v>0</v>
      </c>
      <c r="DW39" s="11">
        <f t="shared" si="103"/>
        <v>0</v>
      </c>
      <c r="DX39" s="11">
        <v>1</v>
      </c>
      <c r="DY39" s="11">
        <f t="shared" si="104"/>
        <v>0</v>
      </c>
      <c r="DZ39" s="11">
        <f t="shared" si="105"/>
        <v>0</v>
      </c>
      <c r="EA39" s="11">
        <f t="shared" si="106"/>
        <v>0</v>
      </c>
      <c r="EB39" s="11">
        <f t="shared" si="107"/>
        <v>0</v>
      </c>
      <c r="EC39" s="11">
        <f t="shared" si="108"/>
        <v>0</v>
      </c>
      <c r="ED39" s="11">
        <f t="shared" si="109"/>
        <v>0</v>
      </c>
      <c r="EE39" s="47">
        <f>DH39*100/('кол-во часов'!B21*18)</f>
        <v>4.4444444444444446</v>
      </c>
      <c r="EF39" s="47">
        <f>DI39*100/('кол-во часов'!C21*18)</f>
        <v>5.5555555555555554</v>
      </c>
      <c r="EG39" s="47" t="e">
        <f>DJ39*100/('кол-во часов'!D21*17)</f>
        <v>#DIV/0!</v>
      </c>
      <c r="EH39" s="47" t="e">
        <f>DK39*100/('кол-во часов'!E21*18)</f>
        <v>#DIV/0!</v>
      </c>
      <c r="EI39" s="47" t="e">
        <f>DL39*100/('кол-во часов'!F21*18)</f>
        <v>#DIV/0!</v>
      </c>
      <c r="EJ39" s="47" t="e">
        <f>DM39*100/('кол-во часов'!G21*18)</f>
        <v>#DIV/0!</v>
      </c>
      <c r="EK39" s="47" t="e">
        <f>DN39*100/('кол-во часов'!H21*18)</f>
        <v>#DIV/0!</v>
      </c>
      <c r="EL39" s="47" t="e">
        <f>DO39*100/('кол-во часов'!I21*18)</f>
        <v>#DIV/0!</v>
      </c>
      <c r="EM39" s="47" t="e">
        <f>DP39*100/('кол-во часов'!J21*18)</f>
        <v>#DIV/0!</v>
      </c>
      <c r="EN39" s="47">
        <f>DQ39*100/('кол-во часов'!K21*18)</f>
        <v>1.3888888888888888</v>
      </c>
      <c r="EO39" s="47" t="e">
        <f>DR39*100/('кол-во часов'!L21*18)</f>
        <v>#DIV/0!</v>
      </c>
      <c r="EP39" s="47" t="e">
        <f>DS39*100/('кол-во часов'!M21*18)</f>
        <v>#DIV/0!</v>
      </c>
      <c r="EQ39" s="47" t="e">
        <f>DT39*100/('кол-во часов'!N21*18)</f>
        <v>#DIV/0!</v>
      </c>
      <c r="ER39" s="47">
        <f>DU39*100/('кол-во часов'!O21*18)</f>
        <v>2.7777777777777777</v>
      </c>
      <c r="ES39" s="47" t="e">
        <f>DV39*100/('кол-во часов'!P21*18)</f>
        <v>#DIV/0!</v>
      </c>
      <c r="ET39" s="47" t="e">
        <f>DW39*100/('кол-во часов'!Q21*18)</f>
        <v>#DIV/0!</v>
      </c>
      <c r="EU39" s="47">
        <f>DX39*100/('кол-во часов'!R21*18)</f>
        <v>2.7777777777777777</v>
      </c>
      <c r="EV39" s="47">
        <f>DY39*100/('кол-во часов'!S21*18)</f>
        <v>0</v>
      </c>
      <c r="EW39" s="47">
        <f>DZ39*100/('кол-во часов'!T21*18)</f>
        <v>0</v>
      </c>
      <c r="EX39" s="47">
        <f>EA39*100/('кол-во часов'!U21*18)</f>
        <v>0</v>
      </c>
      <c r="EY39" s="47" t="e">
        <f>EB39*100/('кол-во часов'!V21*18)</f>
        <v>#DIV/0!</v>
      </c>
      <c r="EZ39" s="47">
        <f>EC39*100/('кол-во часов'!W21*18)</f>
        <v>0</v>
      </c>
      <c r="FA39" s="47">
        <f>ED39*100/('кол-во часов'!X21*18)</f>
        <v>0</v>
      </c>
    </row>
    <row r="40" spans="1:157" ht="18" customHeight="1" x14ac:dyDescent="0.2">
      <c r="A40" s="56"/>
      <c r="B40" s="21"/>
      <c r="D40" s="36" t="s">
        <v>133</v>
      </c>
      <c r="E40" s="9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65" t="s">
        <v>5</v>
      </c>
      <c r="AB40" s="82"/>
      <c r="AC40" s="82"/>
      <c r="AD40" s="82"/>
      <c r="AE40" s="82"/>
      <c r="AF40" s="82"/>
      <c r="AG40" s="82"/>
      <c r="AH40" s="82"/>
      <c r="AI40" s="65" t="s">
        <v>1</v>
      </c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65" t="s">
        <v>5</v>
      </c>
      <c r="BE40" s="82"/>
      <c r="BF40" s="82"/>
      <c r="BG40" s="65" t="s">
        <v>1</v>
      </c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65" t="s">
        <v>5</v>
      </c>
      <c r="CD40" s="82"/>
      <c r="CE40" s="82"/>
      <c r="CF40" s="65" t="s">
        <v>153</v>
      </c>
      <c r="CG40" s="82"/>
      <c r="CH40" s="82"/>
      <c r="CI40" s="82"/>
      <c r="CJ40" s="65" t="s">
        <v>1</v>
      </c>
      <c r="CK40" s="82"/>
      <c r="CL40" s="83" t="s">
        <v>151</v>
      </c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65" t="s">
        <v>152</v>
      </c>
      <c r="CY40" s="82"/>
      <c r="CZ40" s="82"/>
      <c r="DA40" s="82"/>
      <c r="DB40" s="82"/>
      <c r="DC40" s="82"/>
      <c r="DD40" s="82"/>
      <c r="DE40" s="82"/>
      <c r="DF40" s="82"/>
      <c r="DG40" s="82"/>
      <c r="DH40" s="11">
        <v>4</v>
      </c>
      <c r="DI40" s="14">
        <v>4</v>
      </c>
      <c r="DJ40" s="11">
        <f t="shared" si="92"/>
        <v>0</v>
      </c>
      <c r="DK40" s="11">
        <f t="shared" si="93"/>
        <v>0</v>
      </c>
      <c r="DL40" s="11">
        <f t="shared" si="94"/>
        <v>0</v>
      </c>
      <c r="DM40" s="11">
        <f t="shared" si="95"/>
        <v>0</v>
      </c>
      <c r="DN40" s="11">
        <f t="shared" si="96"/>
        <v>0</v>
      </c>
      <c r="DO40" s="11">
        <f t="shared" si="97"/>
        <v>0</v>
      </c>
      <c r="DP40" s="11">
        <f t="shared" si="98"/>
        <v>0</v>
      </c>
      <c r="DQ40" s="11">
        <v>1</v>
      </c>
      <c r="DR40" s="11">
        <f t="shared" si="99"/>
        <v>0</v>
      </c>
      <c r="DS40" s="11">
        <f t="shared" si="100"/>
        <v>0</v>
      </c>
      <c r="DT40" s="11">
        <f t="shared" si="101"/>
        <v>0</v>
      </c>
      <c r="DU40" s="11">
        <v>1</v>
      </c>
      <c r="DV40" s="11">
        <f t="shared" si="102"/>
        <v>0</v>
      </c>
      <c r="DW40" s="11">
        <f t="shared" si="103"/>
        <v>0</v>
      </c>
      <c r="DX40" s="11">
        <v>1</v>
      </c>
      <c r="DY40" s="11">
        <f t="shared" si="104"/>
        <v>0</v>
      </c>
      <c r="DZ40" s="11">
        <f t="shared" si="105"/>
        <v>0</v>
      </c>
      <c r="EA40" s="11">
        <f t="shared" si="106"/>
        <v>0</v>
      </c>
      <c r="EB40" s="11">
        <f t="shared" si="107"/>
        <v>0</v>
      </c>
      <c r="EC40" s="11">
        <f t="shared" si="108"/>
        <v>0</v>
      </c>
      <c r="ED40" s="11">
        <f t="shared" si="109"/>
        <v>0</v>
      </c>
      <c r="EE40" s="47">
        <f>DH40*100/('кол-во часов'!B22*18)</f>
        <v>4.4444444444444446</v>
      </c>
      <c r="EF40" s="47">
        <f>DI40*100/('кол-во часов'!C22*18)</f>
        <v>5.5555555555555554</v>
      </c>
      <c r="EG40" s="47" t="e">
        <f>DJ40*100/('кол-во часов'!D22*17)</f>
        <v>#DIV/0!</v>
      </c>
      <c r="EH40" s="47" t="e">
        <f>DK40*100/('кол-во часов'!E22*18)</f>
        <v>#DIV/0!</v>
      </c>
      <c r="EI40" s="47" t="e">
        <f>DL40*100/('кол-во часов'!F22*18)</f>
        <v>#DIV/0!</v>
      </c>
      <c r="EJ40" s="47" t="e">
        <f>DM40*100/('кол-во часов'!G22*18)</f>
        <v>#DIV/0!</v>
      </c>
      <c r="EK40" s="47" t="e">
        <f>DN40*100/('кол-во часов'!H22*18)</f>
        <v>#DIV/0!</v>
      </c>
      <c r="EL40" s="47" t="e">
        <f>DO40*100/('кол-во часов'!I22*18)</f>
        <v>#DIV/0!</v>
      </c>
      <c r="EM40" s="47" t="e">
        <f>DP40*100/('кол-во часов'!J22*18)</f>
        <v>#DIV/0!</v>
      </c>
      <c r="EN40" s="47">
        <f>DQ40*100/('кол-во часов'!K22*18)</f>
        <v>1.3888888888888888</v>
      </c>
      <c r="EO40" s="47" t="e">
        <f>DR40*100/('кол-во часов'!L22*18)</f>
        <v>#DIV/0!</v>
      </c>
      <c r="EP40" s="47" t="e">
        <f>DS40*100/('кол-во часов'!M22*18)</f>
        <v>#DIV/0!</v>
      </c>
      <c r="EQ40" s="47" t="e">
        <f>DT40*100/('кол-во часов'!N22*18)</f>
        <v>#DIV/0!</v>
      </c>
      <c r="ER40" s="47">
        <f>DU40*100/('кол-во часов'!O22*18)</f>
        <v>2.7777777777777777</v>
      </c>
      <c r="ES40" s="47" t="e">
        <f>DV40*100/('кол-во часов'!P22*18)</f>
        <v>#DIV/0!</v>
      </c>
      <c r="ET40" s="47" t="e">
        <f>DW40*100/('кол-во часов'!Q22*18)</f>
        <v>#DIV/0!</v>
      </c>
      <c r="EU40" s="47">
        <f>DX40*100/('кол-во часов'!R22*18)</f>
        <v>2.7777777777777777</v>
      </c>
      <c r="EV40" s="47">
        <f>DY40*100/('кол-во часов'!S22*18)</f>
        <v>0</v>
      </c>
      <c r="EW40" s="47">
        <f>DZ40*100/('кол-во часов'!T22*18)</f>
        <v>0</v>
      </c>
      <c r="EX40" s="47">
        <f>EA40*100/('кол-во часов'!U22*18)</f>
        <v>0</v>
      </c>
      <c r="EY40" s="47" t="e">
        <f>EB40*100/('кол-во часов'!V22*18)</f>
        <v>#DIV/0!</v>
      </c>
      <c r="EZ40" s="47">
        <f>EC40*100/('кол-во часов'!W22*18)</f>
        <v>0</v>
      </c>
      <c r="FA40" s="47">
        <f>ED40*100/('кол-во часов'!X22*18)</f>
        <v>0</v>
      </c>
    </row>
    <row r="41" spans="1:157" ht="18" customHeight="1" x14ac:dyDescent="0.2">
      <c r="A41" s="56"/>
      <c r="B41" s="21"/>
      <c r="D41" s="36" t="s">
        <v>134</v>
      </c>
      <c r="E41" s="9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65" t="s">
        <v>5</v>
      </c>
      <c r="AB41" s="82"/>
      <c r="AC41" s="82"/>
      <c r="AD41" s="82"/>
      <c r="AE41" s="82"/>
      <c r="AF41" s="82"/>
      <c r="AG41" s="82"/>
      <c r="AH41" s="82"/>
      <c r="AI41" s="65" t="s">
        <v>1</v>
      </c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65" t="s">
        <v>5</v>
      </c>
      <c r="BE41" s="82"/>
      <c r="BF41" s="82"/>
      <c r="BG41" s="65" t="s">
        <v>1</v>
      </c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65" t="s">
        <v>5</v>
      </c>
      <c r="CD41" s="82"/>
      <c r="CE41" s="82"/>
      <c r="CF41" s="65" t="s">
        <v>153</v>
      </c>
      <c r="CG41" s="82"/>
      <c r="CH41" s="82"/>
      <c r="CI41" s="82"/>
      <c r="CJ41" s="65" t="s">
        <v>1</v>
      </c>
      <c r="CK41" s="82"/>
      <c r="CL41" s="83" t="s">
        <v>151</v>
      </c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65" t="s">
        <v>152</v>
      </c>
      <c r="CY41" s="82"/>
      <c r="CZ41" s="82"/>
      <c r="DA41" s="82"/>
      <c r="DB41" s="82"/>
      <c r="DC41" s="82"/>
      <c r="DD41" s="82"/>
      <c r="DE41" s="82"/>
      <c r="DF41" s="82"/>
      <c r="DG41" s="82"/>
      <c r="DH41" s="11">
        <v>4</v>
      </c>
      <c r="DI41" s="14">
        <v>4</v>
      </c>
      <c r="DJ41" s="11">
        <f t="shared" si="92"/>
        <v>0</v>
      </c>
      <c r="DK41" s="11">
        <f t="shared" si="93"/>
        <v>0</v>
      </c>
      <c r="DL41" s="11">
        <f t="shared" si="94"/>
        <v>0</v>
      </c>
      <c r="DM41" s="11">
        <f t="shared" si="95"/>
        <v>0</v>
      </c>
      <c r="DN41" s="11">
        <f t="shared" si="96"/>
        <v>0</v>
      </c>
      <c r="DO41" s="11">
        <f t="shared" si="97"/>
        <v>0</v>
      </c>
      <c r="DP41" s="11">
        <f t="shared" si="98"/>
        <v>0</v>
      </c>
      <c r="DQ41" s="11">
        <v>1</v>
      </c>
      <c r="DR41" s="11">
        <f t="shared" si="99"/>
        <v>0</v>
      </c>
      <c r="DS41" s="11">
        <f t="shared" si="100"/>
        <v>0</v>
      </c>
      <c r="DT41" s="11">
        <f t="shared" si="101"/>
        <v>0</v>
      </c>
      <c r="DU41" s="11">
        <v>1</v>
      </c>
      <c r="DV41" s="11">
        <f t="shared" si="102"/>
        <v>0</v>
      </c>
      <c r="DW41" s="11">
        <f t="shared" si="103"/>
        <v>0</v>
      </c>
      <c r="DX41" s="11">
        <v>1</v>
      </c>
      <c r="DY41" s="11">
        <f t="shared" si="104"/>
        <v>0</v>
      </c>
      <c r="DZ41" s="11">
        <f t="shared" si="105"/>
        <v>0</v>
      </c>
      <c r="EA41" s="11">
        <f t="shared" si="106"/>
        <v>0</v>
      </c>
      <c r="EB41" s="11">
        <f t="shared" si="107"/>
        <v>0</v>
      </c>
      <c r="EC41" s="11">
        <f t="shared" si="108"/>
        <v>0</v>
      </c>
      <c r="ED41" s="11">
        <f t="shared" si="109"/>
        <v>0</v>
      </c>
      <c r="EE41" s="47">
        <f>DH41*100/('кол-во часов'!B23*18)</f>
        <v>4.4444444444444446</v>
      </c>
      <c r="EF41" s="47">
        <f>DI41*100/('кол-во часов'!C23*18)</f>
        <v>5.5555555555555554</v>
      </c>
      <c r="EG41" s="47" t="e">
        <f>DJ41*100/('кол-во часов'!D23*17)</f>
        <v>#DIV/0!</v>
      </c>
      <c r="EH41" s="47" t="e">
        <f>DK41*100/('кол-во часов'!E23*18)</f>
        <v>#DIV/0!</v>
      </c>
      <c r="EI41" s="47" t="e">
        <f>DL41*100/('кол-во часов'!F23*18)</f>
        <v>#DIV/0!</v>
      </c>
      <c r="EJ41" s="47" t="e">
        <f>DM41*100/('кол-во часов'!G23*18)</f>
        <v>#DIV/0!</v>
      </c>
      <c r="EK41" s="47" t="e">
        <f>DN41*100/('кол-во часов'!H23*18)</f>
        <v>#DIV/0!</v>
      </c>
      <c r="EL41" s="47" t="e">
        <f>DO41*100/('кол-во часов'!I23*18)</f>
        <v>#DIV/0!</v>
      </c>
      <c r="EM41" s="47" t="e">
        <f>DP41*100/('кол-во часов'!J23*18)</f>
        <v>#DIV/0!</v>
      </c>
      <c r="EN41" s="47">
        <f>DQ41*100/('кол-во часов'!K23*18)</f>
        <v>1.3888888888888888</v>
      </c>
      <c r="EO41" s="47" t="e">
        <f>DR41*100/('кол-во часов'!L23*18)</f>
        <v>#DIV/0!</v>
      </c>
      <c r="EP41" s="47" t="e">
        <f>DS41*100/('кол-во часов'!M23*18)</f>
        <v>#DIV/0!</v>
      </c>
      <c r="EQ41" s="47" t="e">
        <f>DT41*100/('кол-во часов'!N23*18)</f>
        <v>#DIV/0!</v>
      </c>
      <c r="ER41" s="47">
        <f>DU41*100/('кол-во часов'!O23*18)</f>
        <v>2.7777777777777777</v>
      </c>
      <c r="ES41" s="47" t="e">
        <f>DV41*100/('кол-во часов'!P23*18)</f>
        <v>#DIV/0!</v>
      </c>
      <c r="ET41" s="47" t="e">
        <f>DW41*100/('кол-во часов'!Q23*18)</f>
        <v>#DIV/0!</v>
      </c>
      <c r="EU41" s="47">
        <f>DX41*100/('кол-во часов'!R23*18)</f>
        <v>2.7777777777777777</v>
      </c>
      <c r="EV41" s="47">
        <f>DY41*100/('кол-во часов'!S23*18)</f>
        <v>0</v>
      </c>
      <c r="EW41" s="47">
        <f>DZ41*100/('кол-во часов'!T23*18)</f>
        <v>0</v>
      </c>
      <c r="EX41" s="47">
        <f>EA41*100/('кол-во часов'!U23*18)</f>
        <v>0</v>
      </c>
      <c r="EY41" s="47" t="e">
        <f>EB41*100/('кол-во часов'!V23*18)</f>
        <v>#DIV/0!</v>
      </c>
      <c r="EZ41" s="47">
        <f>EC41*100/('кол-во часов'!W23*18)</f>
        <v>0</v>
      </c>
      <c r="FA41" s="47">
        <f>ED41*100/('кол-во часов'!X23*18)</f>
        <v>0</v>
      </c>
    </row>
    <row r="42" spans="1:157" ht="18" customHeight="1" x14ac:dyDescent="0.2">
      <c r="A42" s="56"/>
      <c r="B42" s="21"/>
      <c r="D42" s="36" t="s">
        <v>135</v>
      </c>
      <c r="E42" s="9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65" t="s">
        <v>5</v>
      </c>
      <c r="AB42" s="82"/>
      <c r="AC42" s="82"/>
      <c r="AD42" s="82"/>
      <c r="AE42" s="82"/>
      <c r="AF42" s="82"/>
      <c r="AG42" s="82"/>
      <c r="AH42" s="82"/>
      <c r="AI42" s="65" t="s">
        <v>1</v>
      </c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65" t="s">
        <v>5</v>
      </c>
      <c r="BE42" s="82"/>
      <c r="BF42" s="82"/>
      <c r="BG42" s="65" t="s">
        <v>1</v>
      </c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65" t="s">
        <v>5</v>
      </c>
      <c r="CD42" s="82"/>
      <c r="CE42" s="82"/>
      <c r="CF42" s="65" t="s">
        <v>153</v>
      </c>
      <c r="CG42" s="82"/>
      <c r="CH42" s="82"/>
      <c r="CI42" s="82"/>
      <c r="CJ42" s="65" t="s">
        <v>1</v>
      </c>
      <c r="CK42" s="82"/>
      <c r="CL42" s="83" t="s">
        <v>151</v>
      </c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65" t="s">
        <v>152</v>
      </c>
      <c r="CY42" s="82"/>
      <c r="CZ42" s="82"/>
      <c r="DA42" s="82"/>
      <c r="DB42" s="82"/>
      <c r="DC42" s="82"/>
      <c r="DD42" s="82"/>
      <c r="DE42" s="82"/>
      <c r="DF42" s="82"/>
      <c r="DG42" s="82"/>
      <c r="DH42" s="11">
        <v>4</v>
      </c>
      <c r="DI42" s="14">
        <v>4</v>
      </c>
      <c r="DJ42" s="11">
        <f t="shared" si="92"/>
        <v>0</v>
      </c>
      <c r="DK42" s="11">
        <f t="shared" si="93"/>
        <v>0</v>
      </c>
      <c r="DL42" s="11">
        <f t="shared" si="94"/>
        <v>0</v>
      </c>
      <c r="DM42" s="11">
        <f t="shared" si="95"/>
        <v>0</v>
      </c>
      <c r="DN42" s="11">
        <f t="shared" si="96"/>
        <v>0</v>
      </c>
      <c r="DO42" s="11">
        <f t="shared" si="97"/>
        <v>0</v>
      </c>
      <c r="DP42" s="11">
        <f t="shared" si="98"/>
        <v>0</v>
      </c>
      <c r="DQ42" s="11">
        <v>1</v>
      </c>
      <c r="DR42" s="11">
        <f t="shared" si="99"/>
        <v>0</v>
      </c>
      <c r="DS42" s="11">
        <f t="shared" si="100"/>
        <v>0</v>
      </c>
      <c r="DT42" s="11">
        <f t="shared" si="101"/>
        <v>0</v>
      </c>
      <c r="DU42" s="11">
        <v>1</v>
      </c>
      <c r="DV42" s="11">
        <f t="shared" si="102"/>
        <v>0</v>
      </c>
      <c r="DW42" s="11">
        <f t="shared" si="103"/>
        <v>0</v>
      </c>
      <c r="DX42" s="11">
        <v>1</v>
      </c>
      <c r="DY42" s="11">
        <f t="shared" si="104"/>
        <v>0</v>
      </c>
      <c r="DZ42" s="11">
        <f t="shared" si="105"/>
        <v>0</v>
      </c>
      <c r="EA42" s="11">
        <f t="shared" si="106"/>
        <v>0</v>
      </c>
      <c r="EB42" s="11">
        <f t="shared" si="107"/>
        <v>0</v>
      </c>
      <c r="EC42" s="11">
        <f t="shared" si="108"/>
        <v>0</v>
      </c>
      <c r="ED42" s="11">
        <f t="shared" si="109"/>
        <v>0</v>
      </c>
      <c r="EE42" s="47">
        <f>DH42*100/('кол-во часов'!B24*18)</f>
        <v>4.4444444444444446</v>
      </c>
      <c r="EF42" s="47">
        <f>DI42*100/('кол-во часов'!C24*18)</f>
        <v>5.5555555555555554</v>
      </c>
      <c r="EG42" s="47" t="e">
        <f>DJ42*100/('кол-во часов'!D24*17)</f>
        <v>#DIV/0!</v>
      </c>
      <c r="EH42" s="47" t="e">
        <f>DK42*100/('кол-во часов'!E24*18)</f>
        <v>#DIV/0!</v>
      </c>
      <c r="EI42" s="47" t="e">
        <f>DL42*100/('кол-во часов'!F24*18)</f>
        <v>#DIV/0!</v>
      </c>
      <c r="EJ42" s="47" t="e">
        <f>DM42*100/('кол-во часов'!G24*18)</f>
        <v>#DIV/0!</v>
      </c>
      <c r="EK42" s="47" t="e">
        <f>DN42*100/('кол-во часов'!H24*18)</f>
        <v>#DIV/0!</v>
      </c>
      <c r="EL42" s="47" t="e">
        <f>DO42*100/('кол-во часов'!I24*18)</f>
        <v>#DIV/0!</v>
      </c>
      <c r="EM42" s="47" t="e">
        <f>DP42*100/('кол-во часов'!J24*18)</f>
        <v>#DIV/0!</v>
      </c>
      <c r="EN42" s="47">
        <f>DQ42*100/('кол-во часов'!K24*18)</f>
        <v>1.3888888888888888</v>
      </c>
      <c r="EO42" s="47" t="e">
        <f>DR42*100/('кол-во часов'!L24*18)</f>
        <v>#DIV/0!</v>
      </c>
      <c r="EP42" s="47" t="e">
        <f>DS42*100/('кол-во часов'!M24*18)</f>
        <v>#DIV/0!</v>
      </c>
      <c r="EQ42" s="47" t="e">
        <f>DT42*100/('кол-во часов'!N24*18)</f>
        <v>#DIV/0!</v>
      </c>
      <c r="ER42" s="47">
        <f>DU42*100/('кол-во часов'!O24*18)</f>
        <v>2.7777777777777777</v>
      </c>
      <c r="ES42" s="47" t="e">
        <f>DV42*100/('кол-во часов'!P24*18)</f>
        <v>#DIV/0!</v>
      </c>
      <c r="ET42" s="47" t="e">
        <f>DW42*100/('кол-во часов'!Q24*18)</f>
        <v>#DIV/0!</v>
      </c>
      <c r="EU42" s="47">
        <f>DX42*100/('кол-во часов'!R24*18)</f>
        <v>2.7777777777777777</v>
      </c>
      <c r="EV42" s="47">
        <f>DY42*100/('кол-во часов'!S24*18)</f>
        <v>0</v>
      </c>
      <c r="EW42" s="47">
        <f>DZ42*100/('кол-во часов'!T24*18)</f>
        <v>0</v>
      </c>
      <c r="EX42" s="47">
        <f>EA42*100/('кол-во часов'!U24*18)</f>
        <v>0</v>
      </c>
      <c r="EY42" s="47" t="e">
        <f>EB42*100/('кол-во часов'!V24*18)</f>
        <v>#DIV/0!</v>
      </c>
      <c r="EZ42" s="47">
        <f>EC42*100/('кол-во часов'!W24*18)</f>
        <v>0</v>
      </c>
      <c r="FA42" s="47">
        <f>ED42*100/('кол-во часов'!X24*18)</f>
        <v>0</v>
      </c>
    </row>
    <row r="43" spans="1:157" ht="18" customHeight="1" x14ac:dyDescent="0.2">
      <c r="D43" s="36" t="s">
        <v>32</v>
      </c>
      <c r="E43" s="9"/>
      <c r="F43" s="82"/>
      <c r="G43" s="65" t="s">
        <v>5</v>
      </c>
      <c r="H43" s="82"/>
      <c r="I43" s="82"/>
      <c r="J43" s="65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65"/>
      <c r="Y43" s="82"/>
      <c r="Z43" s="82"/>
      <c r="AA43" s="82"/>
      <c r="AB43" s="82"/>
      <c r="AC43" s="65" t="s">
        <v>1</v>
      </c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65" t="s">
        <v>1</v>
      </c>
      <c r="BH43" s="84"/>
      <c r="BI43" s="82"/>
      <c r="BJ43" s="82"/>
      <c r="BK43" s="82"/>
      <c r="BL43" s="82"/>
      <c r="BM43" s="82"/>
      <c r="BN43" s="82"/>
      <c r="BO43" s="82"/>
      <c r="BP43" s="82"/>
      <c r="BQ43" s="82"/>
      <c r="BR43" s="84"/>
      <c r="BS43" s="65" t="s">
        <v>1</v>
      </c>
      <c r="BT43" s="82"/>
      <c r="BU43" s="82"/>
      <c r="BV43" s="82"/>
      <c r="BW43" s="82"/>
      <c r="BX43" s="82"/>
      <c r="BY43" s="82"/>
      <c r="BZ43" s="82"/>
      <c r="CA43" s="82"/>
      <c r="CB43" s="82"/>
      <c r="CC43" s="65" t="s">
        <v>22</v>
      </c>
      <c r="CD43" s="82"/>
      <c r="CE43" s="82"/>
      <c r="CF43" s="65" t="s">
        <v>153</v>
      </c>
      <c r="CG43" s="82"/>
      <c r="CH43" s="82"/>
      <c r="CI43" s="82"/>
      <c r="CJ43" s="65" t="s">
        <v>1</v>
      </c>
      <c r="CK43" s="82"/>
      <c r="CL43" s="83" t="s">
        <v>151</v>
      </c>
      <c r="CM43" s="82"/>
      <c r="CN43" s="82"/>
      <c r="CO43" s="82"/>
      <c r="CP43" s="82"/>
      <c r="CQ43" s="82"/>
      <c r="CR43" s="82"/>
      <c r="CS43" s="65" t="s">
        <v>153</v>
      </c>
      <c r="CT43" s="65" t="s">
        <v>3</v>
      </c>
      <c r="CU43" s="82"/>
      <c r="CV43" s="82"/>
      <c r="CW43" s="82"/>
      <c r="CX43" s="65" t="s">
        <v>152</v>
      </c>
      <c r="CY43" s="82"/>
      <c r="CZ43" s="82"/>
      <c r="DA43" s="65" t="s">
        <v>5</v>
      </c>
      <c r="DB43" s="82"/>
      <c r="DC43" s="82"/>
      <c r="DD43" s="82"/>
      <c r="DE43" s="82"/>
      <c r="DF43" s="82"/>
      <c r="DG43" s="82"/>
      <c r="DH43" s="11">
        <f t="shared" si="0"/>
        <v>4</v>
      </c>
      <c r="DI43" s="14">
        <v>3</v>
      </c>
      <c r="DJ43" s="11">
        <f t="shared" si="2"/>
        <v>0</v>
      </c>
      <c r="DK43" s="11">
        <f t="shared" si="3"/>
        <v>0</v>
      </c>
      <c r="DL43" s="11">
        <f t="shared" si="4"/>
        <v>0</v>
      </c>
      <c r="DM43" s="11">
        <f t="shared" si="5"/>
        <v>0</v>
      </c>
      <c r="DN43" s="11">
        <f t="shared" si="8"/>
        <v>1</v>
      </c>
      <c r="DO43" s="11">
        <f t="shared" si="8"/>
        <v>1</v>
      </c>
      <c r="DP43" s="11">
        <f t="shared" si="8"/>
        <v>1</v>
      </c>
      <c r="DQ43" s="11">
        <f t="shared" si="9"/>
        <v>1</v>
      </c>
      <c r="DR43" s="11">
        <f t="shared" si="10"/>
        <v>0</v>
      </c>
      <c r="DS43" s="11">
        <f t="shared" si="11"/>
        <v>0</v>
      </c>
      <c r="DT43" s="11">
        <f t="shared" si="12"/>
        <v>0</v>
      </c>
      <c r="DU43" s="11">
        <f t="shared" ref="DU43:DU54" si="110">COUNTIF(J43:DL43,"ИСТ")</f>
        <v>1</v>
      </c>
      <c r="DV43" s="11">
        <f t="shared" si="14"/>
        <v>0</v>
      </c>
      <c r="DW43" s="11">
        <f t="shared" si="15"/>
        <v>0</v>
      </c>
      <c r="DX43" s="11">
        <f t="shared" si="16"/>
        <v>0</v>
      </c>
      <c r="DY43" s="11">
        <f t="shared" si="17"/>
        <v>0</v>
      </c>
      <c r="DZ43" s="11">
        <f t="shared" si="18"/>
        <v>0</v>
      </c>
      <c r="EA43" s="11">
        <f t="shared" si="19"/>
        <v>0</v>
      </c>
      <c r="EB43" s="11">
        <f t="shared" si="20"/>
        <v>0</v>
      </c>
      <c r="EC43" s="11">
        <f t="shared" si="21"/>
        <v>0</v>
      </c>
      <c r="ED43" s="11">
        <f t="shared" si="22"/>
        <v>0</v>
      </c>
      <c r="EE43" s="47">
        <f>DH43*100/('кол-во часов'!B17*18)</f>
        <v>4.4444444444444446</v>
      </c>
      <c r="EF43" s="47">
        <f>DI43*100/('кол-во часов'!C17*18)</f>
        <v>4.166666666666667</v>
      </c>
      <c r="EG43" s="47" t="e">
        <f>DJ43*100/('кол-во часов'!D17*17)</f>
        <v>#DIV/0!</v>
      </c>
      <c r="EH43" s="47" t="e">
        <f>DK43*100/('кол-во часов'!E17*18)</f>
        <v>#DIV/0!</v>
      </c>
      <c r="EI43" s="47" t="e">
        <f>DL43*100/('кол-во часов'!F17*18)</f>
        <v>#DIV/0!</v>
      </c>
      <c r="EJ43" s="47" t="e">
        <f>DM43*100/('кол-во часов'!G17*18)</f>
        <v>#DIV/0!</v>
      </c>
      <c r="EK43" s="47" t="e">
        <f>DN43*100/('кол-во часов'!H17*18)</f>
        <v>#DIV/0!</v>
      </c>
      <c r="EL43" s="47" t="e">
        <f>DO43*100/('кол-во часов'!I17*18)</f>
        <v>#DIV/0!</v>
      </c>
      <c r="EM43" s="47" t="e">
        <f>DP43*100/('кол-во часов'!J17*18)</f>
        <v>#DIV/0!</v>
      </c>
      <c r="EN43" s="47">
        <f>DQ43*100/('кол-во часов'!K17*18)</f>
        <v>1.3888888888888888</v>
      </c>
      <c r="EO43" s="47" t="e">
        <f>DR43*100/('кол-во часов'!L17*18)</f>
        <v>#DIV/0!</v>
      </c>
      <c r="EP43" s="47" t="e">
        <f>DS43*100/('кол-во часов'!M17*18)</f>
        <v>#DIV/0!</v>
      </c>
      <c r="EQ43" s="47" t="e">
        <f>DT43*100/('кол-во часов'!N17*18)</f>
        <v>#DIV/0!</v>
      </c>
      <c r="ER43" s="47">
        <f>DU43*100/('кол-во часов'!O17*18)</f>
        <v>2.7777777777777777</v>
      </c>
      <c r="ES43" s="47" t="e">
        <f>DV43*100/('кол-во часов'!P17*18)</f>
        <v>#DIV/0!</v>
      </c>
      <c r="ET43" s="47" t="e">
        <f>DW43*100/('кол-во часов'!Q17*18)</f>
        <v>#DIV/0!</v>
      </c>
      <c r="EU43" s="47">
        <f>DX43*100/('кол-во часов'!R17*18)</f>
        <v>0</v>
      </c>
      <c r="EV43" s="47">
        <f>DY43*100/('кол-во часов'!S17*18)</f>
        <v>0</v>
      </c>
      <c r="EW43" s="47">
        <f>DZ43*100/('кол-во часов'!T17*18)</f>
        <v>0</v>
      </c>
      <c r="EX43" s="47">
        <f>EA43*100/('кол-во часов'!U17*18)</f>
        <v>0</v>
      </c>
      <c r="EY43" s="47" t="e">
        <f>EB43*100/('кол-во часов'!V17*18)</f>
        <v>#DIV/0!</v>
      </c>
      <c r="EZ43" s="47">
        <f>EC43*100/('кол-во часов'!W17*18)</f>
        <v>0</v>
      </c>
      <c r="FA43" s="47">
        <f>ED43*100/('кол-во часов'!X17*18)</f>
        <v>0</v>
      </c>
    </row>
    <row r="44" spans="1:157" ht="18" customHeight="1" x14ac:dyDescent="0.2">
      <c r="D44" s="36" t="s">
        <v>34</v>
      </c>
      <c r="E44" s="9"/>
      <c r="F44" s="82"/>
      <c r="G44" s="65" t="s">
        <v>5</v>
      </c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65"/>
      <c r="Y44" s="82"/>
      <c r="Z44" s="82"/>
      <c r="AA44" s="82"/>
      <c r="AB44" s="82"/>
      <c r="AC44" s="65" t="s">
        <v>1</v>
      </c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65" t="s">
        <v>1</v>
      </c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65" t="s">
        <v>1</v>
      </c>
      <c r="CA44" s="82"/>
      <c r="CB44" s="82"/>
      <c r="CC44" s="65" t="s">
        <v>22</v>
      </c>
      <c r="CD44" s="82"/>
      <c r="CE44" s="82"/>
      <c r="CF44" s="65" t="s">
        <v>153</v>
      </c>
      <c r="CG44" s="82"/>
      <c r="CH44" s="82"/>
      <c r="CI44" s="82"/>
      <c r="CJ44" s="82"/>
      <c r="CK44" s="82"/>
      <c r="CL44" s="83" t="s">
        <v>151</v>
      </c>
      <c r="CM44" s="82"/>
      <c r="CN44" s="82"/>
      <c r="CO44" s="82"/>
      <c r="CP44" s="82"/>
      <c r="CQ44" s="82"/>
      <c r="CR44" s="82"/>
      <c r="CS44" s="65" t="s">
        <v>153</v>
      </c>
      <c r="CT44" s="65" t="s">
        <v>3</v>
      </c>
      <c r="CU44" s="82"/>
      <c r="CV44" s="82"/>
      <c r="CW44" s="82"/>
      <c r="CX44" s="65" t="s">
        <v>152</v>
      </c>
      <c r="CY44" s="82"/>
      <c r="CZ44" s="82"/>
      <c r="DA44" s="65" t="s">
        <v>5</v>
      </c>
      <c r="DB44" s="82"/>
      <c r="DC44" s="82"/>
      <c r="DD44" s="82"/>
      <c r="DE44" s="82"/>
      <c r="DF44" s="82"/>
      <c r="DG44" s="82"/>
      <c r="DH44" s="11">
        <v>4</v>
      </c>
      <c r="DI44" s="14">
        <v>3</v>
      </c>
      <c r="DJ44" s="11">
        <f t="shared" ref="DJ44:DJ54" si="111">COUNTIF(E44:DG44,"АЛГ")</f>
        <v>0</v>
      </c>
      <c r="DK44" s="11">
        <f t="shared" ref="DK44:DK54" si="112">COUNTIF(E44:DG44,"ГЕМ")</f>
        <v>0</v>
      </c>
      <c r="DL44" s="11">
        <f t="shared" ref="DL44:DL54" si="113">COUNTIF(E44:DG44,"ВИС")</f>
        <v>0</v>
      </c>
      <c r="DM44" s="11">
        <f t="shared" ref="DM44:DM54" si="114">COUNTIF(E44:DG44,"БИО")</f>
        <v>0</v>
      </c>
      <c r="DN44" s="11">
        <f t="shared" ref="DM44:DP59" si="115">COUNTIF(C44:DE44,"ИСТ")</f>
        <v>1</v>
      </c>
      <c r="DO44" s="11">
        <f t="shared" si="115"/>
        <v>1</v>
      </c>
      <c r="DP44" s="11">
        <f t="shared" si="115"/>
        <v>1</v>
      </c>
      <c r="DQ44" s="11">
        <f t="shared" ref="DQ44:DQ54" si="116">COUNTIF(E44:DG44,"ЛИТ")</f>
        <v>1</v>
      </c>
      <c r="DR44" s="11">
        <f t="shared" ref="DR44:DR54" si="117">COUNTIF(E44:DG44,"ОБЩ")</f>
        <v>0</v>
      </c>
      <c r="DS44" s="11">
        <f t="shared" ref="DS44:DS54" si="118">COUNTIF(E44:DG44,"ФИЗ")</f>
        <v>0</v>
      </c>
      <c r="DT44" s="11">
        <f t="shared" ref="DT44:DT54" si="119">COUNTIF(E44:DG44,"ХИМ")</f>
        <v>0</v>
      </c>
      <c r="DU44" s="11">
        <f t="shared" si="110"/>
        <v>1</v>
      </c>
      <c r="DV44" s="11">
        <f t="shared" ref="DV44:DV54" si="120">COUNTIF(E44:DG44,"НЕМ")</f>
        <v>0</v>
      </c>
      <c r="DW44" s="11">
        <f t="shared" ref="DW44:DW54" si="121">COUNTIF(E44:DG44,"ФРА")</f>
        <v>0</v>
      </c>
      <c r="DX44" s="11">
        <f t="shared" ref="DX44:DX54" si="122">COUNTIF(E44:DG44,"ОКР")</f>
        <v>0</v>
      </c>
      <c r="DY44" s="11">
        <f t="shared" ref="DY44:DY54" si="123">COUNTIF(E44:DG44,"ИЗО")</f>
        <v>0</v>
      </c>
      <c r="DZ44" s="11">
        <f t="shared" ref="DZ44:DZ54" si="124">COUNTIF(E44:DG44,"КУБ")</f>
        <v>0</v>
      </c>
      <c r="EA44" s="11">
        <f t="shared" ref="EA44:EA54" si="125">COUNTIF(E44:DG44,"МУЗ")</f>
        <v>0</v>
      </c>
      <c r="EB44" s="11">
        <f t="shared" ref="EB44:EB54" si="126">COUNTIF(E44:DG44,"ОБЗ")</f>
        <v>0</v>
      </c>
      <c r="EC44" s="11">
        <f t="shared" ref="EC44:EC54" si="127">COUNTIF(E44:DG44,"ТЕХ")</f>
        <v>0</v>
      </c>
      <c r="ED44" s="11">
        <f t="shared" ref="ED44:ED54" si="128">COUNTIF(E44:DG44,"ФЗР")</f>
        <v>0</v>
      </c>
      <c r="EE44" s="47">
        <f>DH44*100/('кол-во часов'!B18*18)</f>
        <v>4.4444444444444446</v>
      </c>
      <c r="EF44" s="47">
        <f>DI44*100/('кол-во часов'!C18*18)</f>
        <v>4.166666666666667</v>
      </c>
      <c r="EG44" s="47" t="e">
        <f>DJ44*100/('кол-во часов'!D18*17)</f>
        <v>#DIV/0!</v>
      </c>
      <c r="EH44" s="47" t="e">
        <f>DK44*100/('кол-во часов'!E18*18)</f>
        <v>#DIV/0!</v>
      </c>
      <c r="EI44" s="47" t="e">
        <f>DL44*100/('кол-во часов'!F18*18)</f>
        <v>#DIV/0!</v>
      </c>
      <c r="EJ44" s="47" t="e">
        <f>DM44*100/('кол-во часов'!G18*18)</f>
        <v>#DIV/0!</v>
      </c>
      <c r="EK44" s="47" t="e">
        <f>DN44*100/('кол-во часов'!H18*18)</f>
        <v>#DIV/0!</v>
      </c>
      <c r="EL44" s="47" t="e">
        <f>DO44*100/('кол-во часов'!I18*18)</f>
        <v>#DIV/0!</v>
      </c>
      <c r="EM44" s="47" t="e">
        <f>DP44*100/('кол-во часов'!J18*18)</f>
        <v>#DIV/0!</v>
      </c>
      <c r="EN44" s="47">
        <f>DQ44*100/('кол-во часов'!K18*18)</f>
        <v>1.3888888888888888</v>
      </c>
      <c r="EO44" s="47" t="e">
        <f>DR44*100/('кол-во часов'!L18*18)</f>
        <v>#DIV/0!</v>
      </c>
      <c r="EP44" s="47" t="e">
        <f>DS44*100/('кол-во часов'!M18*18)</f>
        <v>#DIV/0!</v>
      </c>
      <c r="EQ44" s="47" t="e">
        <f>DT44*100/('кол-во часов'!N18*18)</f>
        <v>#DIV/0!</v>
      </c>
      <c r="ER44" s="47">
        <f>DU44*100/('кол-во часов'!O18*18)</f>
        <v>2.7777777777777777</v>
      </c>
      <c r="ES44" s="47" t="e">
        <f>DV44*100/('кол-во часов'!P18*18)</f>
        <v>#DIV/0!</v>
      </c>
      <c r="ET44" s="47" t="e">
        <f>DW44*100/('кол-во часов'!Q18*18)</f>
        <v>#DIV/0!</v>
      </c>
      <c r="EU44" s="47">
        <f>DX44*100/('кол-во часов'!R18*18)</f>
        <v>0</v>
      </c>
      <c r="EV44" s="47">
        <f>DY44*100/('кол-во часов'!S18*18)</f>
        <v>0</v>
      </c>
      <c r="EW44" s="47">
        <f>DZ44*100/('кол-во часов'!T18*18)</f>
        <v>0</v>
      </c>
      <c r="EX44" s="47">
        <f>EA44*100/('кол-во часов'!U18*18)</f>
        <v>0</v>
      </c>
      <c r="EY44" s="47" t="e">
        <f>EB44*100/('кол-во часов'!V18*18)</f>
        <v>#DIV/0!</v>
      </c>
      <c r="EZ44" s="47">
        <f>EC44*100/('кол-во часов'!W18*18)</f>
        <v>0</v>
      </c>
      <c r="FA44" s="47">
        <f>ED44*100/('кол-во часов'!X18*18)</f>
        <v>0</v>
      </c>
    </row>
    <row r="45" spans="1:157" ht="18" customHeight="1" x14ac:dyDescent="0.2">
      <c r="D45" s="36" t="s">
        <v>72</v>
      </c>
      <c r="E45" s="9"/>
      <c r="F45" s="82"/>
      <c r="G45" s="65" t="s">
        <v>5</v>
      </c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65"/>
      <c r="Y45" s="82"/>
      <c r="Z45" s="82"/>
      <c r="AA45" s="82"/>
      <c r="AB45" s="82"/>
      <c r="AC45" s="65" t="s">
        <v>1</v>
      </c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65" t="s">
        <v>1</v>
      </c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65" t="s">
        <v>1</v>
      </c>
      <c r="CA45" s="82"/>
      <c r="CB45" s="82"/>
      <c r="CC45" s="65" t="s">
        <v>22</v>
      </c>
      <c r="CD45" s="82"/>
      <c r="CE45" s="82"/>
      <c r="CF45" s="65" t="s">
        <v>153</v>
      </c>
      <c r="CG45" s="82"/>
      <c r="CH45" s="82"/>
      <c r="CI45" s="82"/>
      <c r="CJ45" s="82"/>
      <c r="CK45" s="82"/>
      <c r="CL45" s="83" t="s">
        <v>151</v>
      </c>
      <c r="CM45" s="82"/>
      <c r="CN45" s="82"/>
      <c r="CO45" s="82"/>
      <c r="CP45" s="82"/>
      <c r="CQ45" s="82"/>
      <c r="CR45" s="82"/>
      <c r="CS45" s="65" t="s">
        <v>153</v>
      </c>
      <c r="CT45" s="65" t="s">
        <v>3</v>
      </c>
      <c r="CU45" s="82"/>
      <c r="CV45" s="82"/>
      <c r="CW45" s="82"/>
      <c r="CX45" s="65" t="s">
        <v>152</v>
      </c>
      <c r="CY45" s="82"/>
      <c r="CZ45" s="82"/>
      <c r="DA45" s="65" t="s">
        <v>5</v>
      </c>
      <c r="DB45" s="82"/>
      <c r="DC45" s="82"/>
      <c r="DD45" s="82"/>
      <c r="DE45" s="82"/>
      <c r="DF45" s="82"/>
      <c r="DG45" s="82"/>
      <c r="DH45" s="11">
        <v>4</v>
      </c>
      <c r="DI45" s="14">
        <v>3</v>
      </c>
      <c r="DJ45" s="11">
        <f t="shared" si="111"/>
        <v>0</v>
      </c>
      <c r="DK45" s="11">
        <f t="shared" si="112"/>
        <v>0</v>
      </c>
      <c r="DL45" s="11">
        <f t="shared" si="113"/>
        <v>0</v>
      </c>
      <c r="DM45" s="11">
        <f t="shared" si="114"/>
        <v>0</v>
      </c>
      <c r="DN45" s="11">
        <f t="shared" si="115"/>
        <v>1</v>
      </c>
      <c r="DO45" s="11">
        <f t="shared" si="115"/>
        <v>1</v>
      </c>
      <c r="DP45" s="11">
        <f t="shared" si="115"/>
        <v>1</v>
      </c>
      <c r="DQ45" s="11">
        <f t="shared" si="116"/>
        <v>1</v>
      </c>
      <c r="DR45" s="11">
        <f t="shared" si="117"/>
        <v>0</v>
      </c>
      <c r="DS45" s="11">
        <f t="shared" si="118"/>
        <v>0</v>
      </c>
      <c r="DT45" s="11">
        <f t="shared" si="119"/>
        <v>0</v>
      </c>
      <c r="DU45" s="11">
        <f t="shared" si="110"/>
        <v>1</v>
      </c>
      <c r="DV45" s="11">
        <f t="shared" si="120"/>
        <v>0</v>
      </c>
      <c r="DW45" s="11">
        <f t="shared" si="121"/>
        <v>0</v>
      </c>
      <c r="DX45" s="11">
        <f t="shared" si="122"/>
        <v>0</v>
      </c>
      <c r="DY45" s="11">
        <f t="shared" si="123"/>
        <v>0</v>
      </c>
      <c r="DZ45" s="11">
        <f t="shared" si="124"/>
        <v>0</v>
      </c>
      <c r="EA45" s="11">
        <f t="shared" si="125"/>
        <v>0</v>
      </c>
      <c r="EB45" s="11">
        <f t="shared" si="126"/>
        <v>0</v>
      </c>
      <c r="EC45" s="11">
        <f t="shared" si="127"/>
        <v>0</v>
      </c>
      <c r="ED45" s="11">
        <f t="shared" si="128"/>
        <v>0</v>
      </c>
      <c r="EE45" s="47">
        <f>DH45*100/('кол-во часов'!B19*18)</f>
        <v>4.4444444444444446</v>
      </c>
      <c r="EF45" s="47">
        <f>DI45*100/('кол-во часов'!C19*18)</f>
        <v>4.166666666666667</v>
      </c>
      <c r="EG45" s="47" t="e">
        <f>DJ45*100/('кол-во часов'!D19*17)</f>
        <v>#DIV/0!</v>
      </c>
      <c r="EH45" s="47" t="e">
        <f>DK45*100/('кол-во часов'!E19*18)</f>
        <v>#DIV/0!</v>
      </c>
      <c r="EI45" s="47" t="e">
        <f>DL45*100/('кол-во часов'!F19*18)</f>
        <v>#DIV/0!</v>
      </c>
      <c r="EJ45" s="47" t="e">
        <f>DM45*100/('кол-во часов'!G19*18)</f>
        <v>#DIV/0!</v>
      </c>
      <c r="EK45" s="47" t="e">
        <f>DN45*100/('кол-во часов'!H19*18)</f>
        <v>#DIV/0!</v>
      </c>
      <c r="EL45" s="47" t="e">
        <f>DO45*100/('кол-во часов'!I19*18)</f>
        <v>#DIV/0!</v>
      </c>
      <c r="EM45" s="47" t="e">
        <f>DP45*100/('кол-во часов'!J19*18)</f>
        <v>#DIV/0!</v>
      </c>
      <c r="EN45" s="47">
        <f>DQ45*100/('кол-во часов'!K19*18)</f>
        <v>1.3888888888888888</v>
      </c>
      <c r="EO45" s="47" t="e">
        <f>DR45*100/('кол-во часов'!L19*18)</f>
        <v>#DIV/0!</v>
      </c>
      <c r="EP45" s="47" t="e">
        <f>DS45*100/('кол-во часов'!M19*18)</f>
        <v>#DIV/0!</v>
      </c>
      <c r="EQ45" s="47" t="e">
        <f>DT45*100/('кол-во часов'!N19*18)</f>
        <v>#DIV/0!</v>
      </c>
      <c r="ER45" s="47">
        <f>DU45*100/('кол-во часов'!O19*18)</f>
        <v>2.7777777777777777</v>
      </c>
      <c r="ES45" s="47" t="e">
        <f>DV45*100/('кол-во часов'!P19*18)</f>
        <v>#DIV/0!</v>
      </c>
      <c r="ET45" s="47" t="e">
        <f>DW45*100/('кол-во часов'!Q19*18)</f>
        <v>#DIV/0!</v>
      </c>
      <c r="EU45" s="47">
        <f>DX45*100/('кол-во часов'!R19*18)</f>
        <v>0</v>
      </c>
      <c r="EV45" s="47">
        <f>DY45*100/('кол-во часов'!S19*18)</f>
        <v>0</v>
      </c>
      <c r="EW45" s="47">
        <f>DZ45*100/('кол-во часов'!T19*18)</f>
        <v>0</v>
      </c>
      <c r="EX45" s="47">
        <f>EA45*100/('кол-во часов'!U19*18)</f>
        <v>0</v>
      </c>
      <c r="EY45" s="47" t="e">
        <f>EB45*100/('кол-во часов'!V19*18)</f>
        <v>#DIV/0!</v>
      </c>
      <c r="EZ45" s="47">
        <f>EC45*100/('кол-во часов'!W19*18)</f>
        <v>0</v>
      </c>
      <c r="FA45" s="47">
        <f>ED45*100/('кол-во часов'!X19*18)</f>
        <v>0</v>
      </c>
    </row>
    <row r="46" spans="1:157" ht="18" customHeight="1" x14ac:dyDescent="0.2">
      <c r="D46" s="36" t="s">
        <v>73</v>
      </c>
      <c r="E46" s="9"/>
      <c r="F46" s="82"/>
      <c r="G46" s="65" t="s">
        <v>5</v>
      </c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65"/>
      <c r="Y46" s="82"/>
      <c r="Z46" s="82"/>
      <c r="AA46" s="82"/>
      <c r="AB46" s="82"/>
      <c r="AC46" s="65" t="s">
        <v>1</v>
      </c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65" t="s">
        <v>1</v>
      </c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65" t="s">
        <v>1</v>
      </c>
      <c r="CA46" s="82"/>
      <c r="CB46" s="82"/>
      <c r="CC46" s="65" t="s">
        <v>22</v>
      </c>
      <c r="CD46" s="82"/>
      <c r="CE46" s="82"/>
      <c r="CF46" s="65" t="s">
        <v>153</v>
      </c>
      <c r="CG46" s="82"/>
      <c r="CH46" s="82"/>
      <c r="CI46" s="82"/>
      <c r="CJ46" s="82"/>
      <c r="CK46" s="82"/>
      <c r="CL46" s="83" t="s">
        <v>151</v>
      </c>
      <c r="CM46" s="82"/>
      <c r="CN46" s="82"/>
      <c r="CO46" s="82"/>
      <c r="CP46" s="82"/>
      <c r="CQ46" s="82"/>
      <c r="CR46" s="82"/>
      <c r="CS46" s="65" t="s">
        <v>153</v>
      </c>
      <c r="CT46" s="65" t="s">
        <v>3</v>
      </c>
      <c r="CU46" s="82"/>
      <c r="CV46" s="82"/>
      <c r="CW46" s="82"/>
      <c r="CX46" s="65" t="s">
        <v>152</v>
      </c>
      <c r="CY46" s="82"/>
      <c r="CZ46" s="82"/>
      <c r="DA46" s="65" t="s">
        <v>5</v>
      </c>
      <c r="DB46" s="82"/>
      <c r="DC46" s="82"/>
      <c r="DD46" s="82"/>
      <c r="DE46" s="82"/>
      <c r="DF46" s="82"/>
      <c r="DG46" s="82"/>
      <c r="DH46" s="11">
        <v>4</v>
      </c>
      <c r="DI46" s="14">
        <v>3</v>
      </c>
      <c r="DJ46" s="11">
        <f t="shared" si="111"/>
        <v>0</v>
      </c>
      <c r="DK46" s="11">
        <f t="shared" si="112"/>
        <v>0</v>
      </c>
      <c r="DL46" s="11">
        <f t="shared" si="113"/>
        <v>0</v>
      </c>
      <c r="DM46" s="11">
        <f t="shared" si="114"/>
        <v>0</v>
      </c>
      <c r="DN46" s="11">
        <f t="shared" si="115"/>
        <v>1</v>
      </c>
      <c r="DO46" s="11">
        <f t="shared" si="115"/>
        <v>1</v>
      </c>
      <c r="DP46" s="11">
        <f t="shared" si="115"/>
        <v>1</v>
      </c>
      <c r="DQ46" s="11">
        <f t="shared" si="116"/>
        <v>1</v>
      </c>
      <c r="DR46" s="11">
        <f t="shared" si="117"/>
        <v>0</v>
      </c>
      <c r="DS46" s="11">
        <f t="shared" si="118"/>
        <v>0</v>
      </c>
      <c r="DT46" s="11">
        <f t="shared" si="119"/>
        <v>0</v>
      </c>
      <c r="DU46" s="11">
        <f t="shared" si="110"/>
        <v>1</v>
      </c>
      <c r="DV46" s="11">
        <f t="shared" si="120"/>
        <v>0</v>
      </c>
      <c r="DW46" s="11">
        <f t="shared" si="121"/>
        <v>0</v>
      </c>
      <c r="DX46" s="11">
        <f t="shared" si="122"/>
        <v>0</v>
      </c>
      <c r="DY46" s="11">
        <f t="shared" si="123"/>
        <v>0</v>
      </c>
      <c r="DZ46" s="11">
        <f t="shared" si="124"/>
        <v>0</v>
      </c>
      <c r="EA46" s="11">
        <f t="shared" si="125"/>
        <v>0</v>
      </c>
      <c r="EB46" s="11">
        <f t="shared" si="126"/>
        <v>0</v>
      </c>
      <c r="EC46" s="11">
        <f t="shared" si="127"/>
        <v>0</v>
      </c>
      <c r="ED46" s="11">
        <f t="shared" si="128"/>
        <v>0</v>
      </c>
      <c r="EE46" s="47">
        <f>DH46*100/('кол-во часов'!B20*18)</f>
        <v>4.4444444444444446</v>
      </c>
      <c r="EF46" s="47">
        <f>DI46*100/('кол-во часов'!C20*18)</f>
        <v>4.166666666666667</v>
      </c>
      <c r="EG46" s="47" t="e">
        <f>DJ46*100/('кол-во часов'!D20*17)</f>
        <v>#DIV/0!</v>
      </c>
      <c r="EH46" s="47" t="e">
        <f>DK46*100/('кол-во часов'!E20*18)</f>
        <v>#DIV/0!</v>
      </c>
      <c r="EI46" s="47" t="e">
        <f>DL46*100/('кол-во часов'!F20*18)</f>
        <v>#DIV/0!</v>
      </c>
      <c r="EJ46" s="47" t="e">
        <f>DM46*100/('кол-во часов'!G20*18)</f>
        <v>#DIV/0!</v>
      </c>
      <c r="EK46" s="47" t="e">
        <f>DN46*100/('кол-во часов'!H20*18)</f>
        <v>#DIV/0!</v>
      </c>
      <c r="EL46" s="47" t="e">
        <f>DO46*100/('кол-во часов'!I20*18)</f>
        <v>#DIV/0!</v>
      </c>
      <c r="EM46" s="47" t="e">
        <f>DP46*100/('кол-во часов'!J20*18)</f>
        <v>#DIV/0!</v>
      </c>
      <c r="EN46" s="47">
        <f>DQ46*100/('кол-во часов'!K20*18)</f>
        <v>1.3888888888888888</v>
      </c>
      <c r="EO46" s="47" t="e">
        <f>DR46*100/('кол-во часов'!L20*18)</f>
        <v>#DIV/0!</v>
      </c>
      <c r="EP46" s="47" t="e">
        <f>DS46*100/('кол-во часов'!M20*18)</f>
        <v>#DIV/0!</v>
      </c>
      <c r="EQ46" s="47" t="e">
        <f>DT46*100/('кол-во часов'!N20*18)</f>
        <v>#DIV/0!</v>
      </c>
      <c r="ER46" s="47">
        <f>DU46*100/('кол-во часов'!O20*18)</f>
        <v>2.7777777777777777</v>
      </c>
      <c r="ES46" s="47" t="e">
        <f>DV46*100/('кол-во часов'!P20*18)</f>
        <v>#DIV/0!</v>
      </c>
      <c r="ET46" s="47" t="e">
        <f>DW46*100/('кол-во часов'!Q20*18)</f>
        <v>#DIV/0!</v>
      </c>
      <c r="EU46" s="47">
        <f>DX46*100/('кол-во часов'!R20*18)</f>
        <v>0</v>
      </c>
      <c r="EV46" s="47">
        <f>DY46*100/('кол-во часов'!S20*18)</f>
        <v>0</v>
      </c>
      <c r="EW46" s="47">
        <f>DZ46*100/('кол-во часов'!T20*18)</f>
        <v>0</v>
      </c>
      <c r="EX46" s="47">
        <f>EA46*100/('кол-во часов'!U20*18)</f>
        <v>0</v>
      </c>
      <c r="EY46" s="47" t="e">
        <f>EB46*100/('кол-во часов'!V20*18)</f>
        <v>#DIV/0!</v>
      </c>
      <c r="EZ46" s="47">
        <f>EC46*100/('кол-во часов'!W20*18)</f>
        <v>0</v>
      </c>
      <c r="FA46" s="47">
        <f>ED46*100/('кол-во часов'!X20*18)</f>
        <v>0</v>
      </c>
    </row>
    <row r="47" spans="1:157" ht="18" customHeight="1" x14ac:dyDescent="0.2">
      <c r="A47" s="56"/>
      <c r="B47" s="21"/>
      <c r="D47" s="36" t="s">
        <v>136</v>
      </c>
      <c r="E47" s="9"/>
      <c r="F47" s="82"/>
      <c r="G47" s="65" t="s">
        <v>5</v>
      </c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65"/>
      <c r="Y47" s="82"/>
      <c r="Z47" s="82"/>
      <c r="AA47" s="82"/>
      <c r="AB47" s="82"/>
      <c r="AC47" s="65" t="s">
        <v>1</v>
      </c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65" t="s">
        <v>1</v>
      </c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65" t="s">
        <v>1</v>
      </c>
      <c r="CA47" s="82"/>
      <c r="CB47" s="82"/>
      <c r="CC47" s="65" t="s">
        <v>22</v>
      </c>
      <c r="CD47" s="82"/>
      <c r="CE47" s="82"/>
      <c r="CF47" s="65" t="s">
        <v>153</v>
      </c>
      <c r="CG47" s="82"/>
      <c r="CH47" s="82"/>
      <c r="CI47" s="82"/>
      <c r="CJ47" s="82"/>
      <c r="CK47" s="82"/>
      <c r="CL47" s="83" t="s">
        <v>151</v>
      </c>
      <c r="CM47" s="82"/>
      <c r="CN47" s="82"/>
      <c r="CO47" s="82"/>
      <c r="CP47" s="82"/>
      <c r="CQ47" s="82"/>
      <c r="CR47" s="82"/>
      <c r="CS47" s="65" t="s">
        <v>153</v>
      </c>
      <c r="CT47" s="65" t="s">
        <v>3</v>
      </c>
      <c r="CU47" s="82"/>
      <c r="CV47" s="82"/>
      <c r="CW47" s="82"/>
      <c r="CX47" s="65" t="s">
        <v>152</v>
      </c>
      <c r="CY47" s="82"/>
      <c r="CZ47" s="82"/>
      <c r="DA47" s="65" t="s">
        <v>5</v>
      </c>
      <c r="DB47" s="82"/>
      <c r="DC47" s="82"/>
      <c r="DD47" s="82"/>
      <c r="DE47" s="82"/>
      <c r="DF47" s="82"/>
      <c r="DG47" s="82"/>
      <c r="DH47" s="11">
        <v>4</v>
      </c>
      <c r="DI47" s="14">
        <v>3</v>
      </c>
      <c r="DJ47" s="11">
        <f t="shared" si="111"/>
        <v>0</v>
      </c>
      <c r="DK47" s="11">
        <f t="shared" si="112"/>
        <v>0</v>
      </c>
      <c r="DL47" s="11">
        <f t="shared" si="113"/>
        <v>0</v>
      </c>
      <c r="DM47" s="11">
        <f t="shared" si="114"/>
        <v>0</v>
      </c>
      <c r="DN47" s="11">
        <f t="shared" si="115"/>
        <v>1</v>
      </c>
      <c r="DO47" s="11">
        <f t="shared" si="115"/>
        <v>1</v>
      </c>
      <c r="DP47" s="11">
        <f t="shared" si="115"/>
        <v>1</v>
      </c>
      <c r="DQ47" s="11">
        <f t="shared" si="116"/>
        <v>1</v>
      </c>
      <c r="DR47" s="11">
        <f t="shared" si="117"/>
        <v>0</v>
      </c>
      <c r="DS47" s="11">
        <f t="shared" si="118"/>
        <v>0</v>
      </c>
      <c r="DT47" s="11">
        <f t="shared" si="119"/>
        <v>0</v>
      </c>
      <c r="DU47" s="11">
        <f t="shared" si="110"/>
        <v>1</v>
      </c>
      <c r="DV47" s="11">
        <f t="shared" si="120"/>
        <v>0</v>
      </c>
      <c r="DW47" s="11">
        <f t="shared" si="121"/>
        <v>0</v>
      </c>
      <c r="DX47" s="11">
        <f t="shared" si="122"/>
        <v>0</v>
      </c>
      <c r="DY47" s="11">
        <f t="shared" si="123"/>
        <v>0</v>
      </c>
      <c r="DZ47" s="11">
        <f t="shared" si="124"/>
        <v>0</v>
      </c>
      <c r="EA47" s="11">
        <f t="shared" si="125"/>
        <v>0</v>
      </c>
      <c r="EB47" s="11">
        <f t="shared" si="126"/>
        <v>0</v>
      </c>
      <c r="EC47" s="11">
        <f t="shared" si="127"/>
        <v>0</v>
      </c>
      <c r="ED47" s="11">
        <f t="shared" si="128"/>
        <v>0</v>
      </c>
      <c r="EE47" s="47">
        <f>DH47*100/('кол-во часов'!B21*18)</f>
        <v>4.4444444444444446</v>
      </c>
      <c r="EF47" s="47">
        <f>DI47*100/('кол-во часов'!C21*18)</f>
        <v>4.166666666666667</v>
      </c>
      <c r="EG47" s="47" t="e">
        <f>DJ47*100/('кол-во часов'!D21*17)</f>
        <v>#DIV/0!</v>
      </c>
      <c r="EH47" s="47" t="e">
        <f>DK47*100/('кол-во часов'!E21*18)</f>
        <v>#DIV/0!</v>
      </c>
      <c r="EI47" s="47" t="e">
        <f>DL47*100/('кол-во часов'!F21*18)</f>
        <v>#DIV/0!</v>
      </c>
      <c r="EJ47" s="47" t="e">
        <f>DM47*100/('кол-во часов'!G21*18)</f>
        <v>#DIV/0!</v>
      </c>
      <c r="EK47" s="47" t="e">
        <f>DN47*100/('кол-во часов'!H21*18)</f>
        <v>#DIV/0!</v>
      </c>
      <c r="EL47" s="47" t="e">
        <f>DO47*100/('кол-во часов'!I21*18)</f>
        <v>#DIV/0!</v>
      </c>
      <c r="EM47" s="47" t="e">
        <f>DP47*100/('кол-во часов'!J21*18)</f>
        <v>#DIV/0!</v>
      </c>
      <c r="EN47" s="47">
        <f>DQ47*100/('кол-во часов'!K21*18)</f>
        <v>1.3888888888888888</v>
      </c>
      <c r="EO47" s="47" t="e">
        <f>DR47*100/('кол-во часов'!L21*18)</f>
        <v>#DIV/0!</v>
      </c>
      <c r="EP47" s="47" t="e">
        <f>DS47*100/('кол-во часов'!M21*18)</f>
        <v>#DIV/0!</v>
      </c>
      <c r="EQ47" s="47" t="e">
        <f>DT47*100/('кол-во часов'!N21*18)</f>
        <v>#DIV/0!</v>
      </c>
      <c r="ER47" s="47">
        <f>DU47*100/('кол-во часов'!O21*18)</f>
        <v>2.7777777777777777</v>
      </c>
      <c r="ES47" s="47" t="e">
        <f>DV47*100/('кол-во часов'!P21*18)</f>
        <v>#DIV/0!</v>
      </c>
      <c r="ET47" s="47" t="e">
        <f>DW47*100/('кол-во часов'!Q21*18)</f>
        <v>#DIV/0!</v>
      </c>
      <c r="EU47" s="47">
        <f>DX47*100/('кол-во часов'!R21*18)</f>
        <v>0</v>
      </c>
      <c r="EV47" s="47">
        <f>DY47*100/('кол-во часов'!S21*18)</f>
        <v>0</v>
      </c>
      <c r="EW47" s="47">
        <f>DZ47*100/('кол-во часов'!T21*18)</f>
        <v>0</v>
      </c>
      <c r="EX47" s="47">
        <f>EA47*100/('кол-во часов'!U21*18)</f>
        <v>0</v>
      </c>
      <c r="EY47" s="47" t="e">
        <f>EB47*100/('кол-во часов'!V21*18)</f>
        <v>#DIV/0!</v>
      </c>
      <c r="EZ47" s="47">
        <f>EC47*100/('кол-во часов'!W21*18)</f>
        <v>0</v>
      </c>
      <c r="FA47" s="47">
        <f>ED47*100/('кол-во часов'!X21*18)</f>
        <v>0</v>
      </c>
    </row>
    <row r="48" spans="1:157" ht="18" customHeight="1" x14ac:dyDescent="0.2">
      <c r="A48" s="56"/>
      <c r="B48" s="21"/>
      <c r="D48" s="36" t="s">
        <v>137</v>
      </c>
      <c r="E48" s="9"/>
      <c r="F48" s="82"/>
      <c r="G48" s="65" t="s">
        <v>5</v>
      </c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65"/>
      <c r="Y48" s="82"/>
      <c r="Z48" s="82"/>
      <c r="AA48" s="82"/>
      <c r="AB48" s="82"/>
      <c r="AC48" s="65" t="s">
        <v>1</v>
      </c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65" t="s">
        <v>1</v>
      </c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65" t="s">
        <v>1</v>
      </c>
      <c r="CA48" s="82"/>
      <c r="CB48" s="82"/>
      <c r="CC48" s="65" t="s">
        <v>22</v>
      </c>
      <c r="CD48" s="82"/>
      <c r="CE48" s="82"/>
      <c r="CF48" s="65" t="s">
        <v>153</v>
      </c>
      <c r="CG48" s="82"/>
      <c r="CH48" s="82"/>
      <c r="CI48" s="82"/>
      <c r="CJ48" s="82"/>
      <c r="CK48" s="82"/>
      <c r="CL48" s="83" t="s">
        <v>151</v>
      </c>
      <c r="CM48" s="82"/>
      <c r="CN48" s="82"/>
      <c r="CO48" s="82"/>
      <c r="CP48" s="82"/>
      <c r="CQ48" s="82"/>
      <c r="CR48" s="82"/>
      <c r="CS48" s="65" t="s">
        <v>153</v>
      </c>
      <c r="CT48" s="65" t="s">
        <v>3</v>
      </c>
      <c r="CU48" s="82"/>
      <c r="CV48" s="82"/>
      <c r="CW48" s="82"/>
      <c r="CX48" s="65" t="s">
        <v>152</v>
      </c>
      <c r="CY48" s="82"/>
      <c r="CZ48" s="82"/>
      <c r="DA48" s="65" t="s">
        <v>5</v>
      </c>
      <c r="DB48" s="82"/>
      <c r="DC48" s="82"/>
      <c r="DD48" s="82"/>
      <c r="DE48" s="82"/>
      <c r="DF48" s="82"/>
      <c r="DG48" s="82"/>
      <c r="DH48" s="11">
        <v>4</v>
      </c>
      <c r="DI48" s="14">
        <v>3</v>
      </c>
      <c r="DJ48" s="11">
        <f t="shared" si="111"/>
        <v>0</v>
      </c>
      <c r="DK48" s="11">
        <f t="shared" si="112"/>
        <v>0</v>
      </c>
      <c r="DL48" s="11">
        <f t="shared" si="113"/>
        <v>0</v>
      </c>
      <c r="DM48" s="11">
        <f t="shared" si="114"/>
        <v>0</v>
      </c>
      <c r="DN48" s="11">
        <f t="shared" si="115"/>
        <v>1</v>
      </c>
      <c r="DO48" s="11">
        <f t="shared" si="115"/>
        <v>1</v>
      </c>
      <c r="DP48" s="11">
        <f t="shared" si="115"/>
        <v>1</v>
      </c>
      <c r="DQ48" s="11">
        <f t="shared" si="116"/>
        <v>1</v>
      </c>
      <c r="DR48" s="11">
        <f t="shared" si="117"/>
        <v>0</v>
      </c>
      <c r="DS48" s="11">
        <f t="shared" si="118"/>
        <v>0</v>
      </c>
      <c r="DT48" s="11">
        <f t="shared" si="119"/>
        <v>0</v>
      </c>
      <c r="DU48" s="11">
        <f t="shared" si="110"/>
        <v>1</v>
      </c>
      <c r="DV48" s="11">
        <f t="shared" si="120"/>
        <v>0</v>
      </c>
      <c r="DW48" s="11">
        <f t="shared" si="121"/>
        <v>0</v>
      </c>
      <c r="DX48" s="11">
        <f t="shared" si="122"/>
        <v>0</v>
      </c>
      <c r="DY48" s="11">
        <f t="shared" si="123"/>
        <v>0</v>
      </c>
      <c r="DZ48" s="11">
        <f t="shared" si="124"/>
        <v>0</v>
      </c>
      <c r="EA48" s="11">
        <f t="shared" si="125"/>
        <v>0</v>
      </c>
      <c r="EB48" s="11">
        <f t="shared" si="126"/>
        <v>0</v>
      </c>
      <c r="EC48" s="11">
        <f t="shared" si="127"/>
        <v>0</v>
      </c>
      <c r="ED48" s="11">
        <f t="shared" si="128"/>
        <v>0</v>
      </c>
      <c r="EE48" s="47">
        <f>DH48*100/('кол-во часов'!B22*18)</f>
        <v>4.4444444444444446</v>
      </c>
      <c r="EF48" s="47">
        <f>DI48*100/('кол-во часов'!C22*18)</f>
        <v>4.166666666666667</v>
      </c>
      <c r="EG48" s="47" t="e">
        <f>DJ48*100/('кол-во часов'!D22*17)</f>
        <v>#DIV/0!</v>
      </c>
      <c r="EH48" s="47" t="e">
        <f>DK48*100/('кол-во часов'!E22*18)</f>
        <v>#DIV/0!</v>
      </c>
      <c r="EI48" s="47" t="e">
        <f>DL48*100/('кол-во часов'!F22*18)</f>
        <v>#DIV/0!</v>
      </c>
      <c r="EJ48" s="47" t="e">
        <f>DM48*100/('кол-во часов'!G22*18)</f>
        <v>#DIV/0!</v>
      </c>
      <c r="EK48" s="47" t="e">
        <f>DN48*100/('кол-во часов'!H22*18)</f>
        <v>#DIV/0!</v>
      </c>
      <c r="EL48" s="47" t="e">
        <f>DO48*100/('кол-во часов'!I22*18)</f>
        <v>#DIV/0!</v>
      </c>
      <c r="EM48" s="47" t="e">
        <f>DP48*100/('кол-во часов'!J22*18)</f>
        <v>#DIV/0!</v>
      </c>
      <c r="EN48" s="47">
        <f>DQ48*100/('кол-во часов'!K22*18)</f>
        <v>1.3888888888888888</v>
      </c>
      <c r="EO48" s="47" t="e">
        <f>DR48*100/('кол-во часов'!L22*18)</f>
        <v>#DIV/0!</v>
      </c>
      <c r="EP48" s="47" t="e">
        <f>DS48*100/('кол-во часов'!M22*18)</f>
        <v>#DIV/0!</v>
      </c>
      <c r="EQ48" s="47" t="e">
        <f>DT48*100/('кол-во часов'!N22*18)</f>
        <v>#DIV/0!</v>
      </c>
      <c r="ER48" s="47">
        <f>DU48*100/('кол-во часов'!O22*18)</f>
        <v>2.7777777777777777</v>
      </c>
      <c r="ES48" s="47" t="e">
        <f>DV48*100/('кол-во часов'!P22*18)</f>
        <v>#DIV/0!</v>
      </c>
      <c r="ET48" s="47" t="e">
        <f>DW48*100/('кол-во часов'!Q22*18)</f>
        <v>#DIV/0!</v>
      </c>
      <c r="EU48" s="47">
        <f>DX48*100/('кол-во часов'!R22*18)</f>
        <v>0</v>
      </c>
      <c r="EV48" s="47">
        <f>DY48*100/('кол-во часов'!S22*18)</f>
        <v>0</v>
      </c>
      <c r="EW48" s="47">
        <f>DZ48*100/('кол-во часов'!T22*18)</f>
        <v>0</v>
      </c>
      <c r="EX48" s="47">
        <f>EA48*100/('кол-во часов'!U22*18)</f>
        <v>0</v>
      </c>
      <c r="EY48" s="47" t="e">
        <f>EB48*100/('кол-во часов'!V22*18)</f>
        <v>#DIV/0!</v>
      </c>
      <c r="EZ48" s="47">
        <f>EC48*100/('кол-во часов'!W22*18)</f>
        <v>0</v>
      </c>
      <c r="FA48" s="47">
        <f>ED48*100/('кол-во часов'!X22*18)</f>
        <v>0</v>
      </c>
    </row>
    <row r="49" spans="1:157" ht="18" customHeight="1" x14ac:dyDescent="0.2">
      <c r="A49" s="56"/>
      <c r="B49" s="21"/>
      <c r="D49" s="36" t="s">
        <v>138</v>
      </c>
      <c r="E49" s="9"/>
      <c r="F49" s="82"/>
      <c r="G49" s="65" t="s">
        <v>5</v>
      </c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65"/>
      <c r="Y49" s="82"/>
      <c r="Z49" s="82"/>
      <c r="AA49" s="82"/>
      <c r="AB49" s="82"/>
      <c r="AC49" s="65" t="s">
        <v>1</v>
      </c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65" t="s">
        <v>1</v>
      </c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65" t="s">
        <v>1</v>
      </c>
      <c r="CA49" s="82"/>
      <c r="CB49" s="82"/>
      <c r="CC49" s="65" t="s">
        <v>22</v>
      </c>
      <c r="CD49" s="82"/>
      <c r="CE49" s="82"/>
      <c r="CF49" s="65" t="s">
        <v>153</v>
      </c>
      <c r="CG49" s="82"/>
      <c r="CH49" s="82"/>
      <c r="CI49" s="82"/>
      <c r="CJ49" s="82"/>
      <c r="CK49" s="82"/>
      <c r="CL49" s="83" t="s">
        <v>151</v>
      </c>
      <c r="CM49" s="82"/>
      <c r="CN49" s="82"/>
      <c r="CO49" s="82"/>
      <c r="CP49" s="82"/>
      <c r="CQ49" s="82"/>
      <c r="CR49" s="82"/>
      <c r="CS49" s="65" t="s">
        <v>153</v>
      </c>
      <c r="CT49" s="65" t="s">
        <v>3</v>
      </c>
      <c r="CU49" s="82"/>
      <c r="CV49" s="82"/>
      <c r="CW49" s="82"/>
      <c r="CX49" s="65" t="s">
        <v>152</v>
      </c>
      <c r="CY49" s="82"/>
      <c r="CZ49" s="82"/>
      <c r="DA49" s="65" t="s">
        <v>5</v>
      </c>
      <c r="DB49" s="82"/>
      <c r="DC49" s="82"/>
      <c r="DD49" s="82"/>
      <c r="DE49" s="82"/>
      <c r="DF49" s="82"/>
      <c r="DG49" s="82"/>
      <c r="DH49" s="11">
        <v>4</v>
      </c>
      <c r="DI49" s="14">
        <v>3</v>
      </c>
      <c r="DJ49" s="11">
        <f t="shared" si="111"/>
        <v>0</v>
      </c>
      <c r="DK49" s="11">
        <f t="shared" si="112"/>
        <v>0</v>
      </c>
      <c r="DL49" s="11">
        <f t="shared" si="113"/>
        <v>0</v>
      </c>
      <c r="DM49" s="11">
        <f t="shared" si="114"/>
        <v>0</v>
      </c>
      <c r="DN49" s="11">
        <f t="shared" si="115"/>
        <v>1</v>
      </c>
      <c r="DO49" s="11">
        <f t="shared" si="115"/>
        <v>1</v>
      </c>
      <c r="DP49" s="11">
        <f t="shared" si="115"/>
        <v>1</v>
      </c>
      <c r="DQ49" s="11">
        <f t="shared" si="116"/>
        <v>1</v>
      </c>
      <c r="DR49" s="11">
        <f t="shared" si="117"/>
        <v>0</v>
      </c>
      <c r="DS49" s="11">
        <f t="shared" si="118"/>
        <v>0</v>
      </c>
      <c r="DT49" s="11">
        <f t="shared" si="119"/>
        <v>0</v>
      </c>
      <c r="DU49" s="11">
        <f t="shared" si="110"/>
        <v>1</v>
      </c>
      <c r="DV49" s="11">
        <f t="shared" si="120"/>
        <v>0</v>
      </c>
      <c r="DW49" s="11">
        <f t="shared" si="121"/>
        <v>0</v>
      </c>
      <c r="DX49" s="11">
        <f t="shared" si="122"/>
        <v>0</v>
      </c>
      <c r="DY49" s="11">
        <f t="shared" si="123"/>
        <v>0</v>
      </c>
      <c r="DZ49" s="11">
        <f t="shared" si="124"/>
        <v>0</v>
      </c>
      <c r="EA49" s="11">
        <f t="shared" si="125"/>
        <v>0</v>
      </c>
      <c r="EB49" s="11">
        <f t="shared" si="126"/>
        <v>0</v>
      </c>
      <c r="EC49" s="11">
        <f t="shared" si="127"/>
        <v>0</v>
      </c>
      <c r="ED49" s="11">
        <f t="shared" si="128"/>
        <v>0</v>
      </c>
      <c r="EE49" s="47">
        <f>DH49*100/('кол-во часов'!B23*18)</f>
        <v>4.4444444444444446</v>
      </c>
      <c r="EF49" s="47">
        <f>DI49*100/('кол-во часов'!C23*18)</f>
        <v>4.166666666666667</v>
      </c>
      <c r="EG49" s="47" t="e">
        <f>DJ49*100/('кол-во часов'!D23*17)</f>
        <v>#DIV/0!</v>
      </c>
      <c r="EH49" s="47" t="e">
        <f>DK49*100/('кол-во часов'!E23*18)</f>
        <v>#DIV/0!</v>
      </c>
      <c r="EI49" s="47" t="e">
        <f>DL49*100/('кол-во часов'!F23*18)</f>
        <v>#DIV/0!</v>
      </c>
      <c r="EJ49" s="47" t="e">
        <f>DM49*100/('кол-во часов'!G23*18)</f>
        <v>#DIV/0!</v>
      </c>
      <c r="EK49" s="47" t="e">
        <f>DN49*100/('кол-во часов'!H23*18)</f>
        <v>#DIV/0!</v>
      </c>
      <c r="EL49" s="47" t="e">
        <f>DO49*100/('кол-во часов'!I23*18)</f>
        <v>#DIV/0!</v>
      </c>
      <c r="EM49" s="47" t="e">
        <f>DP49*100/('кол-во часов'!J23*18)</f>
        <v>#DIV/0!</v>
      </c>
      <c r="EN49" s="47">
        <f>DQ49*100/('кол-во часов'!K23*18)</f>
        <v>1.3888888888888888</v>
      </c>
      <c r="EO49" s="47" t="e">
        <f>DR49*100/('кол-во часов'!L23*18)</f>
        <v>#DIV/0!</v>
      </c>
      <c r="EP49" s="47" t="e">
        <f>DS49*100/('кол-во часов'!M23*18)</f>
        <v>#DIV/0!</v>
      </c>
      <c r="EQ49" s="47" t="e">
        <f>DT49*100/('кол-во часов'!N23*18)</f>
        <v>#DIV/0!</v>
      </c>
      <c r="ER49" s="47">
        <f>DU49*100/('кол-во часов'!O23*18)</f>
        <v>2.7777777777777777</v>
      </c>
      <c r="ES49" s="47" t="e">
        <f>DV49*100/('кол-во часов'!P23*18)</f>
        <v>#DIV/0!</v>
      </c>
      <c r="ET49" s="47" t="e">
        <f>DW49*100/('кол-во часов'!Q23*18)</f>
        <v>#DIV/0!</v>
      </c>
      <c r="EU49" s="47">
        <f>DX49*100/('кол-во часов'!R23*18)</f>
        <v>0</v>
      </c>
      <c r="EV49" s="47">
        <f>DY49*100/('кол-во часов'!S23*18)</f>
        <v>0</v>
      </c>
      <c r="EW49" s="47">
        <f>DZ49*100/('кол-во часов'!T23*18)</f>
        <v>0</v>
      </c>
      <c r="EX49" s="47">
        <f>EA49*100/('кол-во часов'!U23*18)</f>
        <v>0</v>
      </c>
      <c r="EY49" s="47" t="e">
        <f>EB49*100/('кол-во часов'!V23*18)</f>
        <v>#DIV/0!</v>
      </c>
      <c r="EZ49" s="47">
        <f>EC49*100/('кол-во часов'!W23*18)</f>
        <v>0</v>
      </c>
      <c r="FA49" s="47">
        <f>ED49*100/('кол-во часов'!X23*18)</f>
        <v>0</v>
      </c>
    </row>
    <row r="50" spans="1:157" ht="18" customHeight="1" x14ac:dyDescent="0.2">
      <c r="A50" s="56"/>
      <c r="B50" s="21"/>
      <c r="D50" s="36" t="s">
        <v>139</v>
      </c>
      <c r="E50" s="9"/>
      <c r="F50" s="82"/>
      <c r="G50" s="65" t="s">
        <v>5</v>
      </c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65"/>
      <c r="Y50" s="82"/>
      <c r="Z50" s="82"/>
      <c r="AA50" s="82"/>
      <c r="AB50" s="82"/>
      <c r="AC50" s="65" t="s">
        <v>1</v>
      </c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65" t="s">
        <v>1</v>
      </c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4"/>
      <c r="BS50" s="65" t="s">
        <v>1</v>
      </c>
      <c r="BT50" s="82"/>
      <c r="BU50" s="82"/>
      <c r="BV50" s="82"/>
      <c r="BW50" s="82"/>
      <c r="BX50" s="82"/>
      <c r="BY50" s="82"/>
      <c r="BZ50" s="82"/>
      <c r="CA50" s="82"/>
      <c r="CB50" s="82"/>
      <c r="CC50" s="65" t="s">
        <v>22</v>
      </c>
      <c r="CD50" s="82"/>
      <c r="CE50" s="82"/>
      <c r="CF50" s="65" t="s">
        <v>153</v>
      </c>
      <c r="CG50" s="82"/>
      <c r="CH50" s="82"/>
      <c r="CI50" s="82"/>
      <c r="CJ50" s="82"/>
      <c r="CK50" s="82"/>
      <c r="CL50" s="83" t="s">
        <v>151</v>
      </c>
      <c r="CM50" s="82"/>
      <c r="CN50" s="82"/>
      <c r="CO50" s="82"/>
      <c r="CP50" s="82"/>
      <c r="CQ50" s="82"/>
      <c r="CR50" s="82"/>
      <c r="CS50" s="65" t="s">
        <v>153</v>
      </c>
      <c r="CT50" s="65" t="s">
        <v>3</v>
      </c>
      <c r="CU50" s="82"/>
      <c r="CV50" s="82"/>
      <c r="CW50" s="82"/>
      <c r="CX50" s="65" t="s">
        <v>152</v>
      </c>
      <c r="CY50" s="82"/>
      <c r="CZ50" s="82"/>
      <c r="DA50" s="65" t="s">
        <v>5</v>
      </c>
      <c r="DB50" s="82"/>
      <c r="DC50" s="82"/>
      <c r="DD50" s="82"/>
      <c r="DE50" s="82"/>
      <c r="DF50" s="82"/>
      <c r="DG50" s="82"/>
      <c r="DH50" s="11">
        <v>4</v>
      </c>
      <c r="DI50" s="14">
        <v>3</v>
      </c>
      <c r="DJ50" s="11">
        <f t="shared" si="111"/>
        <v>0</v>
      </c>
      <c r="DK50" s="11">
        <f t="shared" si="112"/>
        <v>0</v>
      </c>
      <c r="DL50" s="11">
        <f t="shared" si="113"/>
        <v>0</v>
      </c>
      <c r="DM50" s="11">
        <f t="shared" si="114"/>
        <v>0</v>
      </c>
      <c r="DN50" s="11">
        <f t="shared" si="115"/>
        <v>1</v>
      </c>
      <c r="DO50" s="11">
        <f t="shared" si="115"/>
        <v>1</v>
      </c>
      <c r="DP50" s="11">
        <f t="shared" si="115"/>
        <v>1</v>
      </c>
      <c r="DQ50" s="11">
        <f t="shared" si="116"/>
        <v>1</v>
      </c>
      <c r="DR50" s="11">
        <f t="shared" si="117"/>
        <v>0</v>
      </c>
      <c r="DS50" s="11">
        <f t="shared" si="118"/>
        <v>0</v>
      </c>
      <c r="DT50" s="11">
        <f t="shared" si="119"/>
        <v>0</v>
      </c>
      <c r="DU50" s="11">
        <f t="shared" si="110"/>
        <v>1</v>
      </c>
      <c r="DV50" s="11">
        <f t="shared" si="120"/>
        <v>0</v>
      </c>
      <c r="DW50" s="11">
        <f t="shared" si="121"/>
        <v>0</v>
      </c>
      <c r="DX50" s="11">
        <f t="shared" si="122"/>
        <v>0</v>
      </c>
      <c r="DY50" s="11">
        <f t="shared" si="123"/>
        <v>0</v>
      </c>
      <c r="DZ50" s="11">
        <f t="shared" si="124"/>
        <v>0</v>
      </c>
      <c r="EA50" s="11">
        <f t="shared" si="125"/>
        <v>0</v>
      </c>
      <c r="EB50" s="11">
        <f t="shared" si="126"/>
        <v>0</v>
      </c>
      <c r="EC50" s="11">
        <f t="shared" si="127"/>
        <v>0</v>
      </c>
      <c r="ED50" s="11">
        <f t="shared" si="128"/>
        <v>0</v>
      </c>
      <c r="EE50" s="47">
        <f>DH50*100/('кол-во часов'!B24*18)</f>
        <v>4.4444444444444446</v>
      </c>
      <c r="EF50" s="47">
        <f>DI50*100/('кол-во часов'!C24*18)</f>
        <v>4.166666666666667</v>
      </c>
      <c r="EG50" s="47" t="e">
        <f>DJ50*100/('кол-во часов'!D24*17)</f>
        <v>#DIV/0!</v>
      </c>
      <c r="EH50" s="47" t="e">
        <f>DK50*100/('кол-во часов'!E24*18)</f>
        <v>#DIV/0!</v>
      </c>
      <c r="EI50" s="47" t="e">
        <f>DL50*100/('кол-во часов'!F24*18)</f>
        <v>#DIV/0!</v>
      </c>
      <c r="EJ50" s="47" t="e">
        <f>DM50*100/('кол-во часов'!G24*18)</f>
        <v>#DIV/0!</v>
      </c>
      <c r="EK50" s="47" t="e">
        <f>DN50*100/('кол-во часов'!H24*18)</f>
        <v>#DIV/0!</v>
      </c>
      <c r="EL50" s="47" t="e">
        <f>DO50*100/('кол-во часов'!I24*18)</f>
        <v>#DIV/0!</v>
      </c>
      <c r="EM50" s="47" t="e">
        <f>DP50*100/('кол-во часов'!J24*18)</f>
        <v>#DIV/0!</v>
      </c>
      <c r="EN50" s="47">
        <f>DQ50*100/('кол-во часов'!K24*18)</f>
        <v>1.3888888888888888</v>
      </c>
      <c r="EO50" s="47" t="e">
        <f>DR50*100/('кол-во часов'!L24*18)</f>
        <v>#DIV/0!</v>
      </c>
      <c r="EP50" s="47" t="e">
        <f>DS50*100/('кол-во часов'!M24*18)</f>
        <v>#DIV/0!</v>
      </c>
      <c r="EQ50" s="47" t="e">
        <f>DT50*100/('кол-во часов'!N24*18)</f>
        <v>#DIV/0!</v>
      </c>
      <c r="ER50" s="47">
        <f>DU50*100/('кол-во часов'!O24*18)</f>
        <v>2.7777777777777777</v>
      </c>
      <c r="ES50" s="47" t="e">
        <f>DV50*100/('кол-во часов'!P24*18)</f>
        <v>#DIV/0!</v>
      </c>
      <c r="ET50" s="47" t="e">
        <f>DW50*100/('кол-во часов'!Q24*18)</f>
        <v>#DIV/0!</v>
      </c>
      <c r="EU50" s="47">
        <f>DX50*100/('кол-во часов'!R24*18)</f>
        <v>0</v>
      </c>
      <c r="EV50" s="47">
        <f>DY50*100/('кол-во часов'!S24*18)</f>
        <v>0</v>
      </c>
      <c r="EW50" s="47">
        <f>DZ50*100/('кол-во часов'!T24*18)</f>
        <v>0</v>
      </c>
      <c r="EX50" s="47">
        <f>EA50*100/('кол-во часов'!U24*18)</f>
        <v>0</v>
      </c>
      <c r="EY50" s="47" t="e">
        <f>EB50*100/('кол-во часов'!V24*18)</f>
        <v>#DIV/0!</v>
      </c>
      <c r="EZ50" s="47">
        <f>EC50*100/('кол-во часов'!W24*18)</f>
        <v>0</v>
      </c>
      <c r="FA50" s="47">
        <f>ED50*100/('кол-во часов'!X24*18)</f>
        <v>0</v>
      </c>
    </row>
    <row r="51" spans="1:157" ht="18" customHeight="1" x14ac:dyDescent="0.2">
      <c r="A51" s="56"/>
      <c r="B51" s="21"/>
      <c r="D51" s="36" t="s">
        <v>140</v>
      </c>
      <c r="E51" s="9"/>
      <c r="F51" s="82"/>
      <c r="G51" s="65" t="s">
        <v>5</v>
      </c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65"/>
      <c r="Y51" s="82"/>
      <c r="Z51" s="82"/>
      <c r="AA51" s="82"/>
      <c r="AB51" s="82"/>
      <c r="AC51" s="84"/>
      <c r="AD51" s="65" t="s">
        <v>1</v>
      </c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65" t="s">
        <v>1</v>
      </c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65" t="s">
        <v>1</v>
      </c>
      <c r="BZ51" s="82"/>
      <c r="CA51" s="82"/>
      <c r="CB51" s="82"/>
      <c r="CC51" s="65" t="s">
        <v>22</v>
      </c>
      <c r="CD51" s="82"/>
      <c r="CE51" s="82"/>
      <c r="CF51" s="65" t="s">
        <v>153</v>
      </c>
      <c r="CG51" s="82"/>
      <c r="CH51" s="82"/>
      <c r="CI51" s="82"/>
      <c r="CJ51" s="82"/>
      <c r="CK51" s="82"/>
      <c r="CL51" s="83" t="s">
        <v>151</v>
      </c>
      <c r="CM51" s="82"/>
      <c r="CN51" s="82"/>
      <c r="CO51" s="82"/>
      <c r="CP51" s="82"/>
      <c r="CQ51" s="82"/>
      <c r="CR51" s="82"/>
      <c r="CS51" s="65" t="s">
        <v>153</v>
      </c>
      <c r="CT51" s="65" t="s">
        <v>3</v>
      </c>
      <c r="CU51" s="82"/>
      <c r="CV51" s="82"/>
      <c r="CW51" s="82"/>
      <c r="CX51" s="65" t="s">
        <v>152</v>
      </c>
      <c r="CY51" s="82"/>
      <c r="CZ51" s="82"/>
      <c r="DA51" s="65" t="s">
        <v>5</v>
      </c>
      <c r="DB51" s="82"/>
      <c r="DC51" s="82"/>
      <c r="DD51" s="82"/>
      <c r="DE51" s="82"/>
      <c r="DF51" s="82"/>
      <c r="DG51" s="82"/>
      <c r="DH51" s="11">
        <v>4</v>
      </c>
      <c r="DI51" s="14">
        <v>3</v>
      </c>
      <c r="DJ51" s="11">
        <f t="shared" si="111"/>
        <v>0</v>
      </c>
      <c r="DK51" s="11">
        <f t="shared" si="112"/>
        <v>0</v>
      </c>
      <c r="DL51" s="11">
        <f t="shared" si="113"/>
        <v>0</v>
      </c>
      <c r="DM51" s="11">
        <f t="shared" si="114"/>
        <v>0</v>
      </c>
      <c r="DN51" s="11">
        <f t="shared" si="115"/>
        <v>1</v>
      </c>
      <c r="DO51" s="11">
        <f t="shared" si="115"/>
        <v>1</v>
      </c>
      <c r="DP51" s="11">
        <f t="shared" si="115"/>
        <v>1</v>
      </c>
      <c r="DQ51" s="11">
        <f t="shared" si="116"/>
        <v>1</v>
      </c>
      <c r="DR51" s="11">
        <f t="shared" si="117"/>
        <v>0</v>
      </c>
      <c r="DS51" s="11">
        <f t="shared" si="118"/>
        <v>0</v>
      </c>
      <c r="DT51" s="11">
        <f t="shared" si="119"/>
        <v>0</v>
      </c>
      <c r="DU51" s="11">
        <f t="shared" si="110"/>
        <v>1</v>
      </c>
      <c r="DV51" s="11">
        <f t="shared" si="120"/>
        <v>0</v>
      </c>
      <c r="DW51" s="11">
        <f t="shared" si="121"/>
        <v>0</v>
      </c>
      <c r="DX51" s="11">
        <f t="shared" si="122"/>
        <v>0</v>
      </c>
      <c r="DY51" s="11">
        <f t="shared" si="123"/>
        <v>0</v>
      </c>
      <c r="DZ51" s="11">
        <f t="shared" si="124"/>
        <v>0</v>
      </c>
      <c r="EA51" s="11">
        <f t="shared" si="125"/>
        <v>0</v>
      </c>
      <c r="EB51" s="11">
        <f t="shared" si="126"/>
        <v>0</v>
      </c>
      <c r="EC51" s="11">
        <f t="shared" si="127"/>
        <v>0</v>
      </c>
      <c r="ED51" s="11">
        <f t="shared" si="128"/>
        <v>0</v>
      </c>
      <c r="EE51" s="47">
        <f>DH51*100/('кол-во часов'!B25*18)</f>
        <v>4.4444444444444446</v>
      </c>
      <c r="EF51" s="47">
        <f>DI51*100/('кол-во часов'!C25*18)</f>
        <v>4.166666666666667</v>
      </c>
      <c r="EG51" s="47" t="e">
        <f>DJ51*100/('кол-во часов'!D25*17)</f>
        <v>#DIV/0!</v>
      </c>
      <c r="EH51" s="47" t="e">
        <f>DK51*100/('кол-во часов'!E25*18)</f>
        <v>#DIV/0!</v>
      </c>
      <c r="EI51" s="47" t="e">
        <f>DL51*100/('кол-во часов'!F25*18)</f>
        <v>#DIV/0!</v>
      </c>
      <c r="EJ51" s="47" t="e">
        <f>DM51*100/('кол-во часов'!G25*18)</f>
        <v>#DIV/0!</v>
      </c>
      <c r="EK51" s="47" t="e">
        <f>DN51*100/('кол-во часов'!H25*18)</f>
        <v>#DIV/0!</v>
      </c>
      <c r="EL51" s="47" t="e">
        <f>DO51*100/('кол-во часов'!I25*18)</f>
        <v>#DIV/0!</v>
      </c>
      <c r="EM51" s="47" t="e">
        <f>DP51*100/('кол-во часов'!J25*18)</f>
        <v>#DIV/0!</v>
      </c>
      <c r="EN51" s="47">
        <f>DQ51*100/('кол-во часов'!K25*18)</f>
        <v>1.3888888888888888</v>
      </c>
      <c r="EO51" s="47" t="e">
        <f>DR51*100/('кол-во часов'!L25*18)</f>
        <v>#DIV/0!</v>
      </c>
      <c r="EP51" s="47" t="e">
        <f>DS51*100/('кол-во часов'!M25*18)</f>
        <v>#DIV/0!</v>
      </c>
      <c r="EQ51" s="47" t="e">
        <f>DT51*100/('кол-во часов'!N25*18)</f>
        <v>#DIV/0!</v>
      </c>
      <c r="ER51" s="47">
        <f>DU51*100/('кол-во часов'!O25*18)</f>
        <v>2.7777777777777777</v>
      </c>
      <c r="ES51" s="47" t="e">
        <f>DV51*100/('кол-во часов'!P25*18)</f>
        <v>#DIV/0!</v>
      </c>
      <c r="ET51" s="47" t="e">
        <f>DW51*100/('кол-во часов'!Q25*18)</f>
        <v>#DIV/0!</v>
      </c>
      <c r="EU51" s="47">
        <f>DX51*100/('кол-во часов'!R25*18)</f>
        <v>0</v>
      </c>
      <c r="EV51" s="47">
        <f>DY51*100/('кол-во часов'!S25*18)</f>
        <v>0</v>
      </c>
      <c r="EW51" s="47">
        <f>DZ51*100/('кол-во часов'!T25*18)</f>
        <v>0</v>
      </c>
      <c r="EX51" s="47">
        <f>EA51*100/('кол-во часов'!U25*18)</f>
        <v>0</v>
      </c>
      <c r="EY51" s="47" t="e">
        <f>EB51*100/('кол-во часов'!V25*18)</f>
        <v>#DIV/0!</v>
      </c>
      <c r="EZ51" s="47">
        <f>EC51*100/('кол-во часов'!W25*18)</f>
        <v>0</v>
      </c>
      <c r="FA51" s="47">
        <f>ED51*100/('кол-во часов'!X25*18)</f>
        <v>0</v>
      </c>
    </row>
    <row r="52" spans="1:157" ht="18" customHeight="1" x14ac:dyDescent="0.2">
      <c r="A52" s="56"/>
      <c r="B52" s="21"/>
      <c r="D52" s="36" t="s">
        <v>141</v>
      </c>
      <c r="E52" s="9"/>
      <c r="F52" s="82"/>
      <c r="G52" s="65" t="s">
        <v>5</v>
      </c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65"/>
      <c r="Y52" s="82"/>
      <c r="Z52" s="82"/>
      <c r="AA52" s="82"/>
      <c r="AB52" s="82"/>
      <c r="AC52" s="65" t="s">
        <v>1</v>
      </c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65" t="s">
        <v>1</v>
      </c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65" t="s">
        <v>1</v>
      </c>
      <c r="CA52" s="82"/>
      <c r="CB52" s="82"/>
      <c r="CC52" s="65" t="s">
        <v>22</v>
      </c>
      <c r="CD52" s="82"/>
      <c r="CE52" s="82"/>
      <c r="CF52" s="65" t="s">
        <v>153</v>
      </c>
      <c r="CG52" s="82"/>
      <c r="CH52" s="82"/>
      <c r="CI52" s="82"/>
      <c r="CJ52" s="82"/>
      <c r="CK52" s="82"/>
      <c r="CL52" s="83" t="s">
        <v>151</v>
      </c>
      <c r="CM52" s="82"/>
      <c r="CN52" s="82"/>
      <c r="CO52" s="82"/>
      <c r="CP52" s="82"/>
      <c r="CQ52" s="82"/>
      <c r="CR52" s="82"/>
      <c r="CS52" s="65" t="s">
        <v>153</v>
      </c>
      <c r="CT52" s="65" t="s">
        <v>3</v>
      </c>
      <c r="CU52" s="82"/>
      <c r="CV52" s="82"/>
      <c r="CW52" s="82"/>
      <c r="CX52" s="65" t="s">
        <v>152</v>
      </c>
      <c r="CY52" s="82"/>
      <c r="CZ52" s="82"/>
      <c r="DA52" s="65" t="s">
        <v>5</v>
      </c>
      <c r="DB52" s="82"/>
      <c r="DC52" s="82"/>
      <c r="DD52" s="82"/>
      <c r="DE52" s="82"/>
      <c r="DF52" s="82"/>
      <c r="DG52" s="82"/>
      <c r="DH52" s="11">
        <v>4</v>
      </c>
      <c r="DI52" s="14">
        <v>3</v>
      </c>
      <c r="DJ52" s="11">
        <f t="shared" si="111"/>
        <v>0</v>
      </c>
      <c r="DK52" s="11">
        <f t="shared" si="112"/>
        <v>0</v>
      </c>
      <c r="DL52" s="11">
        <f t="shared" si="113"/>
        <v>0</v>
      </c>
      <c r="DM52" s="11">
        <f t="shared" si="114"/>
        <v>0</v>
      </c>
      <c r="DN52" s="11">
        <f t="shared" si="115"/>
        <v>1</v>
      </c>
      <c r="DO52" s="11">
        <f t="shared" si="115"/>
        <v>1</v>
      </c>
      <c r="DP52" s="11">
        <f t="shared" si="115"/>
        <v>1</v>
      </c>
      <c r="DQ52" s="11">
        <f t="shared" si="116"/>
        <v>1</v>
      </c>
      <c r="DR52" s="11">
        <f t="shared" si="117"/>
        <v>0</v>
      </c>
      <c r="DS52" s="11">
        <f t="shared" si="118"/>
        <v>0</v>
      </c>
      <c r="DT52" s="11">
        <f t="shared" si="119"/>
        <v>0</v>
      </c>
      <c r="DU52" s="11">
        <f t="shared" si="110"/>
        <v>1</v>
      </c>
      <c r="DV52" s="11">
        <f t="shared" si="120"/>
        <v>0</v>
      </c>
      <c r="DW52" s="11">
        <f t="shared" si="121"/>
        <v>0</v>
      </c>
      <c r="DX52" s="11">
        <f t="shared" si="122"/>
        <v>0</v>
      </c>
      <c r="DY52" s="11">
        <f t="shared" si="123"/>
        <v>0</v>
      </c>
      <c r="DZ52" s="11">
        <f t="shared" si="124"/>
        <v>0</v>
      </c>
      <c r="EA52" s="11">
        <f t="shared" si="125"/>
        <v>0</v>
      </c>
      <c r="EB52" s="11">
        <f t="shared" si="126"/>
        <v>0</v>
      </c>
      <c r="EC52" s="11">
        <f t="shared" si="127"/>
        <v>0</v>
      </c>
      <c r="ED52" s="11">
        <f t="shared" si="128"/>
        <v>0</v>
      </c>
      <c r="EE52" s="47">
        <f>DH52*100/('кол-во часов'!B26*18)</f>
        <v>4.4444444444444446</v>
      </c>
      <c r="EF52" s="47">
        <f>DI52*100/('кол-во часов'!C26*18)</f>
        <v>4.166666666666667</v>
      </c>
      <c r="EG52" s="47" t="e">
        <f>DJ52*100/('кол-во часов'!D26*17)</f>
        <v>#DIV/0!</v>
      </c>
      <c r="EH52" s="47" t="e">
        <f>DK52*100/('кол-во часов'!E26*18)</f>
        <v>#DIV/0!</v>
      </c>
      <c r="EI52" s="47" t="e">
        <f>DL52*100/('кол-во часов'!F26*18)</f>
        <v>#DIV/0!</v>
      </c>
      <c r="EJ52" s="47" t="e">
        <f>DM52*100/('кол-во часов'!G26*18)</f>
        <v>#DIV/0!</v>
      </c>
      <c r="EK52" s="47" t="e">
        <f>DN52*100/('кол-во часов'!H26*18)</f>
        <v>#DIV/0!</v>
      </c>
      <c r="EL52" s="47" t="e">
        <f>DO52*100/('кол-во часов'!I26*18)</f>
        <v>#DIV/0!</v>
      </c>
      <c r="EM52" s="47" t="e">
        <f>DP52*100/('кол-во часов'!J26*18)</f>
        <v>#DIV/0!</v>
      </c>
      <c r="EN52" s="47">
        <f>DQ52*100/('кол-во часов'!K26*18)</f>
        <v>1.3888888888888888</v>
      </c>
      <c r="EO52" s="47" t="e">
        <f>DR52*100/('кол-во часов'!L26*18)</f>
        <v>#DIV/0!</v>
      </c>
      <c r="EP52" s="47" t="e">
        <f>DS52*100/('кол-во часов'!M26*18)</f>
        <v>#DIV/0!</v>
      </c>
      <c r="EQ52" s="47" t="e">
        <f>DT52*100/('кол-во часов'!N26*18)</f>
        <v>#DIV/0!</v>
      </c>
      <c r="ER52" s="47">
        <f>DU52*100/('кол-во часов'!O26*18)</f>
        <v>2.7777777777777777</v>
      </c>
      <c r="ES52" s="47" t="e">
        <f>DV52*100/('кол-во часов'!P26*18)</f>
        <v>#DIV/0!</v>
      </c>
      <c r="ET52" s="47" t="e">
        <f>DW52*100/('кол-во часов'!Q26*18)</f>
        <v>#DIV/0!</v>
      </c>
      <c r="EU52" s="47">
        <f>DX52*100/('кол-во часов'!R26*18)</f>
        <v>0</v>
      </c>
      <c r="EV52" s="47">
        <f>DY52*100/('кол-во часов'!S26*18)</f>
        <v>0</v>
      </c>
      <c r="EW52" s="47">
        <f>DZ52*100/('кол-во часов'!T26*18)</f>
        <v>0</v>
      </c>
      <c r="EX52" s="47">
        <f>EA52*100/('кол-во часов'!U26*18)</f>
        <v>0</v>
      </c>
      <c r="EY52" s="47" t="e">
        <f>EB52*100/('кол-во часов'!V26*18)</f>
        <v>#DIV/0!</v>
      </c>
      <c r="EZ52" s="47">
        <f>EC52*100/('кол-во часов'!W26*18)</f>
        <v>0</v>
      </c>
      <c r="FA52" s="47">
        <f>ED52*100/('кол-во часов'!X26*18)</f>
        <v>0</v>
      </c>
    </row>
    <row r="53" spans="1:157" ht="18" customHeight="1" x14ac:dyDescent="0.2">
      <c r="A53" s="56"/>
      <c r="B53" s="21"/>
      <c r="D53" s="36" t="s">
        <v>142</v>
      </c>
      <c r="E53" s="9"/>
      <c r="F53" s="82"/>
      <c r="G53" s="65" t="s">
        <v>5</v>
      </c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65"/>
      <c r="Y53" s="82"/>
      <c r="Z53" s="82"/>
      <c r="AA53" s="82"/>
      <c r="AB53" s="82"/>
      <c r="AC53" s="65" t="s">
        <v>1</v>
      </c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65" t="s">
        <v>1</v>
      </c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65" t="s">
        <v>1</v>
      </c>
      <c r="CA53" s="82"/>
      <c r="CB53" s="82"/>
      <c r="CC53" s="65" t="s">
        <v>22</v>
      </c>
      <c r="CD53" s="82"/>
      <c r="CE53" s="82"/>
      <c r="CF53" s="65" t="s">
        <v>153</v>
      </c>
      <c r="CG53" s="82"/>
      <c r="CH53" s="82"/>
      <c r="CI53" s="82"/>
      <c r="CJ53" s="82"/>
      <c r="CK53" s="82"/>
      <c r="CL53" s="83" t="s">
        <v>151</v>
      </c>
      <c r="CM53" s="82"/>
      <c r="CN53" s="82"/>
      <c r="CO53" s="82"/>
      <c r="CP53" s="82"/>
      <c r="CQ53" s="82"/>
      <c r="CR53" s="82"/>
      <c r="CS53" s="65" t="s">
        <v>153</v>
      </c>
      <c r="CT53" s="65" t="s">
        <v>3</v>
      </c>
      <c r="CU53" s="82"/>
      <c r="CV53" s="82"/>
      <c r="CW53" s="82"/>
      <c r="CX53" s="65" t="s">
        <v>152</v>
      </c>
      <c r="CY53" s="82"/>
      <c r="CZ53" s="82"/>
      <c r="DA53" s="65" t="s">
        <v>5</v>
      </c>
      <c r="DB53" s="82"/>
      <c r="DC53" s="82"/>
      <c r="DD53" s="82"/>
      <c r="DE53" s="82"/>
      <c r="DF53" s="82"/>
      <c r="DG53" s="82"/>
      <c r="DH53" s="11">
        <v>4</v>
      </c>
      <c r="DI53" s="14">
        <v>3</v>
      </c>
      <c r="DJ53" s="11">
        <f t="shared" si="111"/>
        <v>0</v>
      </c>
      <c r="DK53" s="11">
        <f t="shared" si="112"/>
        <v>0</v>
      </c>
      <c r="DL53" s="11">
        <f t="shared" si="113"/>
        <v>0</v>
      </c>
      <c r="DM53" s="11">
        <f t="shared" si="114"/>
        <v>0</v>
      </c>
      <c r="DN53" s="11">
        <f t="shared" si="115"/>
        <v>1</v>
      </c>
      <c r="DO53" s="11">
        <f t="shared" si="115"/>
        <v>1</v>
      </c>
      <c r="DP53" s="11">
        <f t="shared" si="115"/>
        <v>1</v>
      </c>
      <c r="DQ53" s="11">
        <f t="shared" si="116"/>
        <v>1</v>
      </c>
      <c r="DR53" s="11">
        <f t="shared" si="117"/>
        <v>0</v>
      </c>
      <c r="DS53" s="11">
        <f t="shared" si="118"/>
        <v>0</v>
      </c>
      <c r="DT53" s="11">
        <f t="shared" si="119"/>
        <v>0</v>
      </c>
      <c r="DU53" s="11">
        <f t="shared" si="110"/>
        <v>1</v>
      </c>
      <c r="DV53" s="11">
        <f t="shared" si="120"/>
        <v>0</v>
      </c>
      <c r="DW53" s="11">
        <f t="shared" si="121"/>
        <v>0</v>
      </c>
      <c r="DX53" s="11">
        <f t="shared" si="122"/>
        <v>0</v>
      </c>
      <c r="DY53" s="11">
        <f t="shared" si="123"/>
        <v>0</v>
      </c>
      <c r="DZ53" s="11">
        <f t="shared" si="124"/>
        <v>0</v>
      </c>
      <c r="EA53" s="11">
        <f t="shared" si="125"/>
        <v>0</v>
      </c>
      <c r="EB53" s="11">
        <f t="shared" si="126"/>
        <v>0</v>
      </c>
      <c r="EC53" s="11">
        <f t="shared" si="127"/>
        <v>0</v>
      </c>
      <c r="ED53" s="11">
        <f t="shared" si="128"/>
        <v>0</v>
      </c>
      <c r="EE53" s="47">
        <f>DH53*100/('кол-во часов'!B27*18)</f>
        <v>4.4444444444444446</v>
      </c>
      <c r="EF53" s="47">
        <f>DI53*100/('кол-во часов'!C27*18)</f>
        <v>4.166666666666667</v>
      </c>
      <c r="EG53" s="47" t="e">
        <f>DJ53*100/('кол-во часов'!D27*17)</f>
        <v>#DIV/0!</v>
      </c>
      <c r="EH53" s="47" t="e">
        <f>DK53*100/('кол-во часов'!E27*18)</f>
        <v>#DIV/0!</v>
      </c>
      <c r="EI53" s="47" t="e">
        <f>DL53*100/('кол-во часов'!F27*18)</f>
        <v>#DIV/0!</v>
      </c>
      <c r="EJ53" s="47" t="e">
        <f>DM53*100/('кол-во часов'!G27*18)</f>
        <v>#DIV/0!</v>
      </c>
      <c r="EK53" s="47" t="e">
        <f>DN53*100/('кол-во часов'!H27*18)</f>
        <v>#DIV/0!</v>
      </c>
      <c r="EL53" s="47" t="e">
        <f>DO53*100/('кол-во часов'!I27*18)</f>
        <v>#DIV/0!</v>
      </c>
      <c r="EM53" s="47" t="e">
        <f>DP53*100/('кол-во часов'!J27*18)</f>
        <v>#DIV/0!</v>
      </c>
      <c r="EN53" s="47">
        <f>DQ53*100/('кол-во часов'!K27*18)</f>
        <v>1.3888888888888888</v>
      </c>
      <c r="EO53" s="47" t="e">
        <f>DR53*100/('кол-во часов'!L27*18)</f>
        <v>#DIV/0!</v>
      </c>
      <c r="EP53" s="47" t="e">
        <f>DS53*100/('кол-во часов'!M27*18)</f>
        <v>#DIV/0!</v>
      </c>
      <c r="EQ53" s="47" t="e">
        <f>DT53*100/('кол-во часов'!N27*18)</f>
        <v>#DIV/0!</v>
      </c>
      <c r="ER53" s="47">
        <f>DU53*100/('кол-во часов'!O27*18)</f>
        <v>2.7777777777777777</v>
      </c>
      <c r="ES53" s="47" t="e">
        <f>DV53*100/('кол-во часов'!P27*18)</f>
        <v>#DIV/0!</v>
      </c>
      <c r="ET53" s="47" t="e">
        <f>DW53*100/('кол-во часов'!Q27*18)</f>
        <v>#DIV/0!</v>
      </c>
      <c r="EU53" s="47">
        <f>DX53*100/('кол-во часов'!R27*18)</f>
        <v>0</v>
      </c>
      <c r="EV53" s="47">
        <f>DY53*100/('кол-во часов'!S27*18)</f>
        <v>0</v>
      </c>
      <c r="EW53" s="47">
        <f>DZ53*100/('кол-во часов'!T27*18)</f>
        <v>0</v>
      </c>
      <c r="EX53" s="47">
        <f>EA53*100/('кол-во часов'!U27*18)</f>
        <v>0</v>
      </c>
      <c r="EY53" s="47" t="e">
        <f>EB53*100/('кол-во часов'!V27*18)</f>
        <v>#DIV/0!</v>
      </c>
      <c r="EZ53" s="47">
        <f>EC53*100/('кол-во часов'!W27*18)</f>
        <v>0</v>
      </c>
      <c r="FA53" s="47">
        <f>ED53*100/('кол-во часов'!X27*18)</f>
        <v>0</v>
      </c>
    </row>
    <row r="54" spans="1:157" ht="18" customHeight="1" x14ac:dyDescent="0.2">
      <c r="A54" s="56"/>
      <c r="B54" s="21"/>
      <c r="D54" s="36" t="s">
        <v>143</v>
      </c>
      <c r="E54" s="9"/>
      <c r="F54" s="82"/>
      <c r="G54" s="65" t="s">
        <v>5</v>
      </c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65"/>
      <c r="Y54" s="82"/>
      <c r="Z54" s="82"/>
      <c r="AA54" s="82"/>
      <c r="AB54" s="82"/>
      <c r="AC54" s="65" t="s">
        <v>1</v>
      </c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65" t="s">
        <v>1</v>
      </c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65" t="s">
        <v>1</v>
      </c>
      <c r="CA54" s="82"/>
      <c r="CB54" s="85"/>
      <c r="CC54" s="65" t="s">
        <v>22</v>
      </c>
      <c r="CD54" s="85"/>
      <c r="CE54" s="82"/>
      <c r="CF54" s="65" t="s">
        <v>153</v>
      </c>
      <c r="CG54" s="82"/>
      <c r="CH54" s="82"/>
      <c r="CI54" s="82"/>
      <c r="CJ54" s="82"/>
      <c r="CK54" s="82"/>
      <c r="CL54" s="83" t="s">
        <v>151</v>
      </c>
      <c r="CM54" s="82"/>
      <c r="CN54" s="82"/>
      <c r="CO54" s="82"/>
      <c r="CP54" s="82"/>
      <c r="CQ54" s="82"/>
      <c r="CR54" s="82"/>
      <c r="CS54" s="65" t="s">
        <v>153</v>
      </c>
      <c r="CT54" s="65" t="s">
        <v>3</v>
      </c>
      <c r="CU54" s="82"/>
      <c r="CV54" s="82"/>
      <c r="CW54" s="82"/>
      <c r="CX54" s="65" t="s">
        <v>152</v>
      </c>
      <c r="CY54" s="82"/>
      <c r="CZ54" s="82"/>
      <c r="DA54" s="65" t="s">
        <v>5</v>
      </c>
      <c r="DB54" s="82"/>
      <c r="DC54" s="82"/>
      <c r="DD54" s="82"/>
      <c r="DE54" s="82"/>
      <c r="DF54" s="82"/>
      <c r="DG54" s="82"/>
      <c r="DH54" s="11">
        <v>4</v>
      </c>
      <c r="DI54" s="14">
        <v>3</v>
      </c>
      <c r="DJ54" s="11">
        <f t="shared" si="111"/>
        <v>0</v>
      </c>
      <c r="DK54" s="11">
        <f t="shared" si="112"/>
        <v>0</v>
      </c>
      <c r="DL54" s="11">
        <f t="shared" si="113"/>
        <v>0</v>
      </c>
      <c r="DM54" s="11">
        <f t="shared" si="114"/>
        <v>0</v>
      </c>
      <c r="DN54" s="11">
        <f t="shared" si="115"/>
        <v>1</v>
      </c>
      <c r="DO54" s="11">
        <f t="shared" si="115"/>
        <v>1</v>
      </c>
      <c r="DP54" s="11">
        <f t="shared" si="115"/>
        <v>1</v>
      </c>
      <c r="DQ54" s="11">
        <f t="shared" si="116"/>
        <v>1</v>
      </c>
      <c r="DR54" s="11">
        <f t="shared" si="117"/>
        <v>0</v>
      </c>
      <c r="DS54" s="11">
        <f t="shared" si="118"/>
        <v>0</v>
      </c>
      <c r="DT54" s="11">
        <f t="shared" si="119"/>
        <v>0</v>
      </c>
      <c r="DU54" s="11">
        <f t="shared" si="110"/>
        <v>1</v>
      </c>
      <c r="DV54" s="11">
        <f t="shared" si="120"/>
        <v>0</v>
      </c>
      <c r="DW54" s="11">
        <f t="shared" si="121"/>
        <v>0</v>
      </c>
      <c r="DX54" s="11">
        <f t="shared" si="122"/>
        <v>0</v>
      </c>
      <c r="DY54" s="11">
        <f t="shared" si="123"/>
        <v>0</v>
      </c>
      <c r="DZ54" s="11">
        <f t="shared" si="124"/>
        <v>0</v>
      </c>
      <c r="EA54" s="11">
        <f t="shared" si="125"/>
        <v>0</v>
      </c>
      <c r="EB54" s="11">
        <f t="shared" si="126"/>
        <v>0</v>
      </c>
      <c r="EC54" s="11">
        <f t="shared" si="127"/>
        <v>0</v>
      </c>
      <c r="ED54" s="11">
        <f t="shared" si="128"/>
        <v>0</v>
      </c>
      <c r="EE54" s="47">
        <f>DH54*100/('кол-во часов'!B28*18)</f>
        <v>4.4444444444444446</v>
      </c>
      <c r="EF54" s="47">
        <f>DI54*100/('кол-во часов'!C28*18)</f>
        <v>4.166666666666667</v>
      </c>
      <c r="EG54" s="47" t="e">
        <f>DJ54*100/('кол-во часов'!D28*17)</f>
        <v>#DIV/0!</v>
      </c>
      <c r="EH54" s="47" t="e">
        <f>DK54*100/('кол-во часов'!E28*18)</f>
        <v>#DIV/0!</v>
      </c>
      <c r="EI54" s="47" t="e">
        <f>DL54*100/('кол-во часов'!F28*18)</f>
        <v>#DIV/0!</v>
      </c>
      <c r="EJ54" s="47" t="e">
        <f>DM54*100/('кол-во часов'!G28*18)</f>
        <v>#DIV/0!</v>
      </c>
      <c r="EK54" s="47" t="e">
        <f>DN54*100/('кол-во часов'!H28*18)</f>
        <v>#DIV/0!</v>
      </c>
      <c r="EL54" s="47" t="e">
        <f>DO54*100/('кол-во часов'!I28*18)</f>
        <v>#DIV/0!</v>
      </c>
      <c r="EM54" s="47" t="e">
        <f>DP54*100/('кол-во часов'!J28*18)</f>
        <v>#DIV/0!</v>
      </c>
      <c r="EN54" s="47">
        <f>DQ54*100/('кол-во часов'!K28*18)</f>
        <v>1.3888888888888888</v>
      </c>
      <c r="EO54" s="47" t="e">
        <f>DR54*100/('кол-во часов'!L28*18)</f>
        <v>#DIV/0!</v>
      </c>
      <c r="EP54" s="47" t="e">
        <f>DS54*100/('кол-во часов'!M28*18)</f>
        <v>#DIV/0!</v>
      </c>
      <c r="EQ54" s="47" t="e">
        <f>DT54*100/('кол-во часов'!N28*18)</f>
        <v>#DIV/0!</v>
      </c>
      <c r="ER54" s="47">
        <f>DU54*100/('кол-во часов'!O28*18)</f>
        <v>2.7777777777777777</v>
      </c>
      <c r="ES54" s="47" t="e">
        <f>DV54*100/('кол-во часов'!P28*18)</f>
        <v>#DIV/0!</v>
      </c>
      <c r="ET54" s="47" t="e">
        <f>DW54*100/('кол-во часов'!Q28*18)</f>
        <v>#DIV/0!</v>
      </c>
      <c r="EU54" s="47">
        <f>DX54*100/('кол-во часов'!R28*18)</f>
        <v>0</v>
      </c>
      <c r="EV54" s="47">
        <f>DY54*100/('кол-во часов'!S28*18)</f>
        <v>0</v>
      </c>
      <c r="EW54" s="47">
        <f>DZ54*100/('кол-во часов'!T28*18)</f>
        <v>0</v>
      </c>
      <c r="EX54" s="47">
        <f>EA54*100/('кол-во часов'!U28*18)</f>
        <v>0</v>
      </c>
      <c r="EY54" s="47" t="e">
        <f>EB54*100/('кол-во часов'!V28*18)</f>
        <v>#DIV/0!</v>
      </c>
      <c r="EZ54" s="47">
        <f>EC54*100/('кол-во часов'!W28*18)</f>
        <v>0</v>
      </c>
      <c r="FA54" s="47">
        <f>ED54*100/('кол-во часов'!X28*18)</f>
        <v>0</v>
      </c>
    </row>
    <row r="55" spans="1:157" ht="18" customHeight="1" x14ac:dyDescent="0.2">
      <c r="D55" s="36" t="s">
        <v>37</v>
      </c>
      <c r="E55" s="9"/>
      <c r="F55" s="82"/>
      <c r="G55" s="82"/>
      <c r="H55" s="82"/>
      <c r="I55" s="65" t="s">
        <v>1</v>
      </c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65" t="s">
        <v>3</v>
      </c>
      <c r="V55" s="82"/>
      <c r="W55" s="65" t="s">
        <v>1</v>
      </c>
      <c r="X55" s="65" t="s">
        <v>5</v>
      </c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65" t="s">
        <v>1</v>
      </c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65" t="s">
        <v>1</v>
      </c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65" t="s">
        <v>5</v>
      </c>
      <c r="BT55" s="82"/>
      <c r="BU55" s="82"/>
      <c r="BV55" s="82"/>
      <c r="BW55" s="82"/>
      <c r="BX55" s="82"/>
      <c r="BY55" s="82"/>
      <c r="BZ55" s="82"/>
      <c r="CA55" s="65" t="s">
        <v>1</v>
      </c>
      <c r="CB55" s="86"/>
      <c r="CC55" s="65" t="s">
        <v>22</v>
      </c>
      <c r="CD55" s="86"/>
      <c r="CE55" s="87"/>
      <c r="CF55" s="66" t="s">
        <v>153</v>
      </c>
      <c r="CG55" s="82"/>
      <c r="CH55" s="82"/>
      <c r="CI55" s="82"/>
      <c r="CJ55" s="65" t="s">
        <v>152</v>
      </c>
      <c r="CK55" s="82"/>
      <c r="CL55" s="82"/>
      <c r="CM55" s="82"/>
      <c r="CN55" s="82"/>
      <c r="CO55" s="82"/>
      <c r="CP55" s="83" t="s">
        <v>151</v>
      </c>
      <c r="CQ55" s="82"/>
      <c r="CR55" s="82"/>
      <c r="CS55" s="66" t="s">
        <v>153</v>
      </c>
      <c r="CT55" s="65"/>
      <c r="CU55" s="82"/>
      <c r="CV55" s="82"/>
      <c r="CW55" s="82"/>
      <c r="CX55" s="65" t="s">
        <v>1</v>
      </c>
      <c r="CY55" s="82"/>
      <c r="CZ55" s="82"/>
      <c r="DA55" s="82"/>
      <c r="DB55" s="65" t="s">
        <v>5</v>
      </c>
      <c r="DC55" s="65" t="s">
        <v>3</v>
      </c>
      <c r="DD55" s="82"/>
      <c r="DE55" s="82"/>
      <c r="DF55" s="82"/>
      <c r="DG55" s="82"/>
      <c r="DH55" s="11">
        <f t="shared" si="0"/>
        <v>6</v>
      </c>
      <c r="DI55" s="14">
        <f t="shared" si="1"/>
        <v>3</v>
      </c>
      <c r="DJ55" s="11">
        <f t="shared" si="2"/>
        <v>0</v>
      </c>
      <c r="DK55" s="11">
        <f t="shared" si="3"/>
        <v>0</v>
      </c>
      <c r="DL55" s="11">
        <f t="shared" si="4"/>
        <v>0</v>
      </c>
      <c r="DM55" s="11">
        <f t="shared" si="8"/>
        <v>1</v>
      </c>
      <c r="DN55" s="11">
        <f t="shared" si="8"/>
        <v>1</v>
      </c>
      <c r="DO55" s="11">
        <f t="shared" si="7"/>
        <v>0</v>
      </c>
      <c r="DP55" s="11">
        <f t="shared" si="8"/>
        <v>1</v>
      </c>
      <c r="DQ55" s="11">
        <f t="shared" si="9"/>
        <v>2</v>
      </c>
      <c r="DR55" s="11">
        <f t="shared" si="10"/>
        <v>0</v>
      </c>
      <c r="DS55" s="11">
        <f t="shared" si="11"/>
        <v>0</v>
      </c>
      <c r="DT55" s="11">
        <f t="shared" si="12"/>
        <v>0</v>
      </c>
      <c r="DU55" s="11">
        <f t="shared" si="13"/>
        <v>0</v>
      </c>
      <c r="DV55" s="11">
        <f t="shared" si="14"/>
        <v>0</v>
      </c>
      <c r="DW55" s="11">
        <f t="shared" si="15"/>
        <v>0</v>
      </c>
      <c r="DX55" s="11">
        <f t="shared" si="16"/>
        <v>0</v>
      </c>
      <c r="DY55" s="11">
        <f t="shared" si="17"/>
        <v>0</v>
      </c>
      <c r="DZ55" s="11">
        <f t="shared" si="18"/>
        <v>0</v>
      </c>
      <c r="EA55" s="11">
        <f t="shared" si="19"/>
        <v>0</v>
      </c>
      <c r="EB55" s="11">
        <f t="shared" si="20"/>
        <v>0</v>
      </c>
      <c r="EC55" s="11">
        <f t="shared" si="21"/>
        <v>0</v>
      </c>
      <c r="ED55" s="11">
        <f t="shared" si="22"/>
        <v>0</v>
      </c>
      <c r="EE55" s="47">
        <f>DH55*100/('кол-во часов'!B21*18)</f>
        <v>6.666666666666667</v>
      </c>
      <c r="EF55" s="47">
        <f>DI55*100/('кол-во часов'!C21*18)</f>
        <v>4.166666666666667</v>
      </c>
      <c r="EG55" s="47" t="e">
        <f>DJ55*100/('кол-во часов'!D21*17)</f>
        <v>#DIV/0!</v>
      </c>
      <c r="EH55" s="47" t="e">
        <f>DK55*100/('кол-во часов'!E21*18)</f>
        <v>#DIV/0!</v>
      </c>
      <c r="EI55" s="47" t="e">
        <f>DL55*100/('кол-во часов'!F21*18)</f>
        <v>#DIV/0!</v>
      </c>
      <c r="EJ55" s="47" t="e">
        <f>DM55*100/('кол-во часов'!G21*18)</f>
        <v>#DIV/0!</v>
      </c>
      <c r="EK55" s="47" t="e">
        <f>DN55*100/('кол-во часов'!H21*18)</f>
        <v>#DIV/0!</v>
      </c>
      <c r="EL55" s="47" t="e">
        <f>DO55*100/('кол-во часов'!I21*18)</f>
        <v>#DIV/0!</v>
      </c>
      <c r="EM55" s="47" t="e">
        <f>DP55*100/('кол-во часов'!J21*18)</f>
        <v>#DIV/0!</v>
      </c>
      <c r="EN55" s="47">
        <f>DQ55*100/('кол-во часов'!K21*18)</f>
        <v>2.7777777777777777</v>
      </c>
      <c r="EO55" s="47" t="e">
        <f>DR55*100/('кол-во часов'!L21*18)</f>
        <v>#DIV/0!</v>
      </c>
      <c r="EP55" s="47" t="e">
        <f>DS55*100/('кол-во часов'!M21*18)</f>
        <v>#DIV/0!</v>
      </c>
      <c r="EQ55" s="47" t="e">
        <f>DT55*100/('кол-во часов'!N21*18)</f>
        <v>#DIV/0!</v>
      </c>
      <c r="ER55" s="47">
        <f>DU55*100/('кол-во часов'!O21*18)</f>
        <v>0</v>
      </c>
      <c r="ES55" s="47" t="e">
        <f>DV55*100/('кол-во часов'!P21*18)</f>
        <v>#DIV/0!</v>
      </c>
      <c r="ET55" s="47" t="e">
        <f>DW55*100/('кол-во часов'!Q21*18)</f>
        <v>#DIV/0!</v>
      </c>
      <c r="EU55" s="47">
        <f>DX55*100/('кол-во часов'!R21*18)</f>
        <v>0</v>
      </c>
      <c r="EV55" s="47">
        <f>DY55*100/('кол-во часов'!S21*18)</f>
        <v>0</v>
      </c>
      <c r="EW55" s="47">
        <f>DZ55*100/('кол-во часов'!T21*18)</f>
        <v>0</v>
      </c>
      <c r="EX55" s="47">
        <f>EA55*100/('кол-во часов'!U21*18)</f>
        <v>0</v>
      </c>
      <c r="EY55" s="47" t="e">
        <f>EB55*100/('кол-во часов'!V21*18)</f>
        <v>#DIV/0!</v>
      </c>
      <c r="EZ55" s="47">
        <f>EC55*100/('кол-во часов'!W21*18)</f>
        <v>0</v>
      </c>
      <c r="FA55" s="47">
        <f>ED55*100/('кол-во часов'!X21*18)</f>
        <v>0</v>
      </c>
    </row>
    <row r="56" spans="1:157" ht="18" customHeight="1" x14ac:dyDescent="0.2">
      <c r="D56" s="36" t="s">
        <v>40</v>
      </c>
      <c r="E56" s="9"/>
      <c r="F56" s="82"/>
      <c r="G56" s="82"/>
      <c r="H56" s="82"/>
      <c r="I56" s="65" t="s">
        <v>1</v>
      </c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65" t="s">
        <v>3</v>
      </c>
      <c r="V56" s="82"/>
      <c r="W56" s="65" t="s">
        <v>1</v>
      </c>
      <c r="X56" s="65" t="s">
        <v>5</v>
      </c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65" t="s">
        <v>1</v>
      </c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65" t="s">
        <v>1</v>
      </c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65" t="s">
        <v>5</v>
      </c>
      <c r="BT56" s="82"/>
      <c r="BU56" s="82"/>
      <c r="BV56" s="82"/>
      <c r="BW56" s="82"/>
      <c r="BX56" s="82"/>
      <c r="BY56" s="82"/>
      <c r="BZ56" s="82"/>
      <c r="CA56" s="65" t="s">
        <v>1</v>
      </c>
      <c r="CB56" s="86"/>
      <c r="CC56" s="65" t="s">
        <v>22</v>
      </c>
      <c r="CD56" s="86"/>
      <c r="CE56" s="87"/>
      <c r="CF56" s="66" t="s">
        <v>153</v>
      </c>
      <c r="CG56" s="82"/>
      <c r="CH56" s="82"/>
      <c r="CI56" s="82"/>
      <c r="CJ56" s="65" t="s">
        <v>152</v>
      </c>
      <c r="CK56" s="82"/>
      <c r="CL56" s="82"/>
      <c r="CM56" s="82"/>
      <c r="CN56" s="82"/>
      <c r="CO56" s="82"/>
      <c r="CP56" s="83" t="s">
        <v>151</v>
      </c>
      <c r="CQ56" s="82"/>
      <c r="CR56" s="82"/>
      <c r="CS56" s="66" t="s">
        <v>153</v>
      </c>
      <c r="CT56" s="65"/>
      <c r="CU56" s="82"/>
      <c r="CV56" s="82"/>
      <c r="CW56" s="82"/>
      <c r="CX56" s="65" t="s">
        <v>1</v>
      </c>
      <c r="CY56" s="82"/>
      <c r="CZ56" s="82"/>
      <c r="DA56" s="82"/>
      <c r="DB56" s="65" t="s">
        <v>5</v>
      </c>
      <c r="DC56" s="65" t="s">
        <v>3</v>
      </c>
      <c r="DD56" s="82"/>
      <c r="DE56" s="82"/>
      <c r="DF56" s="82"/>
      <c r="DG56" s="82"/>
      <c r="DH56" s="11">
        <f t="shared" si="0"/>
        <v>6</v>
      </c>
      <c r="DI56" s="14">
        <f t="shared" si="1"/>
        <v>3</v>
      </c>
      <c r="DJ56" s="11">
        <f t="shared" si="2"/>
        <v>0</v>
      </c>
      <c r="DK56" s="11">
        <f t="shared" si="3"/>
        <v>0</v>
      </c>
      <c r="DL56" s="11">
        <f t="shared" si="4"/>
        <v>0</v>
      </c>
      <c r="DM56" s="11">
        <f t="shared" si="115"/>
        <v>1</v>
      </c>
      <c r="DN56" s="11">
        <f t="shared" si="115"/>
        <v>1</v>
      </c>
      <c r="DO56" s="11">
        <f t="shared" si="7"/>
        <v>0</v>
      </c>
      <c r="DP56" s="11">
        <f t="shared" si="8"/>
        <v>1</v>
      </c>
      <c r="DQ56" s="11">
        <f t="shared" si="9"/>
        <v>2</v>
      </c>
      <c r="DR56" s="11">
        <f t="shared" si="10"/>
        <v>0</v>
      </c>
      <c r="DS56" s="11">
        <f t="shared" si="11"/>
        <v>0</v>
      </c>
      <c r="DT56" s="11">
        <f t="shared" si="12"/>
        <v>0</v>
      </c>
      <c r="DU56" s="11">
        <f t="shared" si="13"/>
        <v>0</v>
      </c>
      <c r="DV56" s="11">
        <f t="shared" si="14"/>
        <v>0</v>
      </c>
      <c r="DW56" s="11">
        <f t="shared" si="15"/>
        <v>0</v>
      </c>
      <c r="DX56" s="11">
        <f t="shared" si="16"/>
        <v>0</v>
      </c>
      <c r="DY56" s="11">
        <f t="shared" si="17"/>
        <v>0</v>
      </c>
      <c r="DZ56" s="11">
        <f t="shared" si="18"/>
        <v>0</v>
      </c>
      <c r="EA56" s="11">
        <f t="shared" si="19"/>
        <v>0</v>
      </c>
      <c r="EB56" s="11">
        <f t="shared" si="20"/>
        <v>0</v>
      </c>
      <c r="EC56" s="11">
        <f t="shared" si="21"/>
        <v>0</v>
      </c>
      <c r="ED56" s="11">
        <f t="shared" si="22"/>
        <v>0</v>
      </c>
      <c r="EE56" s="47">
        <f>DH56*100/('кол-во часов'!B22*18)</f>
        <v>6.666666666666667</v>
      </c>
      <c r="EF56" s="47">
        <f>DI56*100/('кол-во часов'!C22*18)</f>
        <v>4.166666666666667</v>
      </c>
      <c r="EG56" s="47" t="e">
        <f>DJ56*100/('кол-во часов'!D22*17)</f>
        <v>#DIV/0!</v>
      </c>
      <c r="EH56" s="47" t="e">
        <f>DK56*100/('кол-во часов'!E22*18)</f>
        <v>#DIV/0!</v>
      </c>
      <c r="EI56" s="47" t="e">
        <f>DL56*100/('кол-во часов'!F22*18)</f>
        <v>#DIV/0!</v>
      </c>
      <c r="EJ56" s="47" t="e">
        <f>DM56*100/('кол-во часов'!G22*18)</f>
        <v>#DIV/0!</v>
      </c>
      <c r="EK56" s="47" t="e">
        <f>DN56*100/('кол-во часов'!H22*18)</f>
        <v>#DIV/0!</v>
      </c>
      <c r="EL56" s="47" t="e">
        <f>DO56*100/('кол-во часов'!I22*18)</f>
        <v>#DIV/0!</v>
      </c>
      <c r="EM56" s="47" t="e">
        <f>DP56*100/('кол-во часов'!J22*18)</f>
        <v>#DIV/0!</v>
      </c>
      <c r="EN56" s="47">
        <f>DQ56*100/('кол-во часов'!K22*18)</f>
        <v>2.7777777777777777</v>
      </c>
      <c r="EO56" s="47" t="e">
        <f>DR56*100/('кол-во часов'!L22*18)</f>
        <v>#DIV/0!</v>
      </c>
      <c r="EP56" s="47" t="e">
        <f>DS56*100/('кол-во часов'!M22*18)</f>
        <v>#DIV/0!</v>
      </c>
      <c r="EQ56" s="47" t="e">
        <f>DT56*100/('кол-во часов'!N22*18)</f>
        <v>#DIV/0!</v>
      </c>
      <c r="ER56" s="47">
        <f>DU56*100/('кол-во часов'!O22*18)</f>
        <v>0</v>
      </c>
      <c r="ES56" s="47" t="e">
        <f>DV56*100/('кол-во часов'!P22*18)</f>
        <v>#DIV/0!</v>
      </c>
      <c r="ET56" s="47" t="e">
        <f>DW56*100/('кол-во часов'!Q22*18)</f>
        <v>#DIV/0!</v>
      </c>
      <c r="EU56" s="47">
        <f>DX56*100/('кол-во часов'!R22*18)</f>
        <v>0</v>
      </c>
      <c r="EV56" s="47">
        <f>DY56*100/('кол-во часов'!S22*18)</f>
        <v>0</v>
      </c>
      <c r="EW56" s="47">
        <f>DZ56*100/('кол-во часов'!T22*18)</f>
        <v>0</v>
      </c>
      <c r="EX56" s="47">
        <f>EA56*100/('кол-во часов'!U22*18)</f>
        <v>0</v>
      </c>
      <c r="EY56" s="47" t="e">
        <f>EB56*100/('кол-во часов'!V22*18)</f>
        <v>#DIV/0!</v>
      </c>
      <c r="EZ56" s="47">
        <f>EC56*100/('кол-во часов'!W22*18)</f>
        <v>0</v>
      </c>
      <c r="FA56" s="47">
        <f>ED56*100/('кол-во часов'!X22*18)</f>
        <v>0</v>
      </c>
    </row>
    <row r="57" spans="1:157" ht="18" customHeight="1" x14ac:dyDescent="0.2">
      <c r="D57" s="36" t="s">
        <v>43</v>
      </c>
      <c r="E57" s="9"/>
      <c r="F57" s="82"/>
      <c r="G57" s="82"/>
      <c r="H57" s="82"/>
      <c r="I57" s="65" t="s">
        <v>1</v>
      </c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65" t="s">
        <v>3</v>
      </c>
      <c r="V57" s="82"/>
      <c r="W57" s="65" t="s">
        <v>1</v>
      </c>
      <c r="X57" s="65" t="s">
        <v>5</v>
      </c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65" t="s">
        <v>1</v>
      </c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65" t="s">
        <v>1</v>
      </c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65" t="s">
        <v>5</v>
      </c>
      <c r="BT57" s="82"/>
      <c r="BU57" s="82"/>
      <c r="BV57" s="82"/>
      <c r="BW57" s="82"/>
      <c r="BX57" s="82"/>
      <c r="BY57" s="82"/>
      <c r="BZ57" s="82"/>
      <c r="CA57" s="65" t="s">
        <v>1</v>
      </c>
      <c r="CB57" s="86"/>
      <c r="CC57" s="65" t="s">
        <v>22</v>
      </c>
      <c r="CD57" s="86"/>
      <c r="CE57" s="87"/>
      <c r="CF57" s="66" t="s">
        <v>153</v>
      </c>
      <c r="CG57" s="82"/>
      <c r="CH57" s="82"/>
      <c r="CI57" s="82"/>
      <c r="CJ57" s="65" t="s">
        <v>152</v>
      </c>
      <c r="CK57" s="82"/>
      <c r="CL57" s="82"/>
      <c r="CM57" s="82"/>
      <c r="CN57" s="82"/>
      <c r="CO57" s="82"/>
      <c r="CP57" s="83" t="s">
        <v>151</v>
      </c>
      <c r="CQ57" s="82"/>
      <c r="CR57" s="82"/>
      <c r="CS57" s="66" t="s">
        <v>153</v>
      </c>
      <c r="CT57" s="65"/>
      <c r="CU57" s="82"/>
      <c r="CV57" s="82"/>
      <c r="CW57" s="82"/>
      <c r="CX57" s="65" t="s">
        <v>1</v>
      </c>
      <c r="CY57" s="82"/>
      <c r="CZ57" s="82"/>
      <c r="DA57" s="82"/>
      <c r="DB57" s="65" t="s">
        <v>5</v>
      </c>
      <c r="DC57" s="65" t="s">
        <v>3</v>
      </c>
      <c r="DD57" s="82"/>
      <c r="DE57" s="82"/>
      <c r="DF57" s="82"/>
      <c r="DG57" s="82"/>
      <c r="DH57" s="11">
        <f t="shared" si="0"/>
        <v>6</v>
      </c>
      <c r="DI57" s="14">
        <f t="shared" si="1"/>
        <v>3</v>
      </c>
      <c r="DJ57" s="11">
        <f t="shared" si="2"/>
        <v>0</v>
      </c>
      <c r="DK57" s="11">
        <f t="shared" si="3"/>
        <v>0</v>
      </c>
      <c r="DL57" s="11">
        <f t="shared" si="4"/>
        <v>0</v>
      </c>
      <c r="DM57" s="11">
        <f t="shared" si="115"/>
        <v>1</v>
      </c>
      <c r="DN57" s="11">
        <f t="shared" si="115"/>
        <v>1</v>
      </c>
      <c r="DO57" s="11">
        <f t="shared" si="7"/>
        <v>0</v>
      </c>
      <c r="DP57" s="11">
        <f t="shared" si="8"/>
        <v>1</v>
      </c>
      <c r="DQ57" s="11">
        <f t="shared" si="9"/>
        <v>2</v>
      </c>
      <c r="DR57" s="11">
        <f t="shared" si="10"/>
        <v>0</v>
      </c>
      <c r="DS57" s="11">
        <f t="shared" si="11"/>
        <v>0</v>
      </c>
      <c r="DT57" s="11">
        <f t="shared" si="12"/>
        <v>0</v>
      </c>
      <c r="DU57" s="11">
        <f t="shared" si="13"/>
        <v>0</v>
      </c>
      <c r="DV57" s="11">
        <f t="shared" si="14"/>
        <v>0</v>
      </c>
      <c r="DW57" s="11">
        <f t="shared" si="15"/>
        <v>0</v>
      </c>
      <c r="DX57" s="11">
        <f t="shared" si="16"/>
        <v>0</v>
      </c>
      <c r="DY57" s="11">
        <f t="shared" si="17"/>
        <v>0</v>
      </c>
      <c r="DZ57" s="11">
        <f t="shared" si="18"/>
        <v>0</v>
      </c>
      <c r="EA57" s="11">
        <f t="shared" si="19"/>
        <v>0</v>
      </c>
      <c r="EB57" s="11">
        <f t="shared" si="20"/>
        <v>0</v>
      </c>
      <c r="EC57" s="11">
        <f t="shared" si="21"/>
        <v>0</v>
      </c>
      <c r="ED57" s="11">
        <f t="shared" si="22"/>
        <v>0</v>
      </c>
      <c r="EE57" s="47">
        <f>DH57*100/('кол-во часов'!B23*18)</f>
        <v>6.666666666666667</v>
      </c>
      <c r="EF57" s="47">
        <f>DI57*100/('кол-во часов'!C23*18)</f>
        <v>4.166666666666667</v>
      </c>
      <c r="EG57" s="47" t="e">
        <f>DJ57*100/('кол-во часов'!D23*17)</f>
        <v>#DIV/0!</v>
      </c>
      <c r="EH57" s="47" t="e">
        <f>DK57*100/('кол-во часов'!E23*18)</f>
        <v>#DIV/0!</v>
      </c>
      <c r="EI57" s="47" t="e">
        <f>DL57*100/('кол-во часов'!F23*18)</f>
        <v>#DIV/0!</v>
      </c>
      <c r="EJ57" s="47" t="e">
        <f>DM57*100/('кол-во часов'!G23*18)</f>
        <v>#DIV/0!</v>
      </c>
      <c r="EK57" s="47" t="e">
        <f>DN57*100/('кол-во часов'!H23*18)</f>
        <v>#DIV/0!</v>
      </c>
      <c r="EL57" s="47" t="e">
        <f>DO57*100/('кол-во часов'!I23*18)</f>
        <v>#DIV/0!</v>
      </c>
      <c r="EM57" s="47" t="e">
        <f>DP57*100/('кол-во часов'!J23*18)</f>
        <v>#DIV/0!</v>
      </c>
      <c r="EN57" s="47">
        <f>DQ57*100/('кол-во часов'!K23*18)</f>
        <v>2.7777777777777777</v>
      </c>
      <c r="EO57" s="47" t="e">
        <f>DR57*100/('кол-во часов'!L23*18)</f>
        <v>#DIV/0!</v>
      </c>
      <c r="EP57" s="47" t="e">
        <f>DS57*100/('кол-во часов'!M23*18)</f>
        <v>#DIV/0!</v>
      </c>
      <c r="EQ57" s="47" t="e">
        <f>DT57*100/('кол-во часов'!N23*18)</f>
        <v>#DIV/0!</v>
      </c>
      <c r="ER57" s="47">
        <f>DU57*100/('кол-во часов'!O23*18)</f>
        <v>0</v>
      </c>
      <c r="ES57" s="47" t="e">
        <f>DV57*100/('кол-во часов'!P23*18)</f>
        <v>#DIV/0!</v>
      </c>
      <c r="ET57" s="47" t="e">
        <f>DW57*100/('кол-во часов'!Q23*18)</f>
        <v>#DIV/0!</v>
      </c>
      <c r="EU57" s="47">
        <f>DX57*100/('кол-во часов'!R23*18)</f>
        <v>0</v>
      </c>
      <c r="EV57" s="47">
        <f>DY57*100/('кол-во часов'!S23*18)</f>
        <v>0</v>
      </c>
      <c r="EW57" s="47">
        <f>DZ57*100/('кол-во часов'!T23*18)</f>
        <v>0</v>
      </c>
      <c r="EX57" s="47">
        <f>EA57*100/('кол-во часов'!U23*18)</f>
        <v>0</v>
      </c>
      <c r="EY57" s="47" t="e">
        <f>EB57*100/('кол-во часов'!V23*18)</f>
        <v>#DIV/0!</v>
      </c>
      <c r="EZ57" s="47">
        <f>EC57*100/('кол-во часов'!W23*18)</f>
        <v>0</v>
      </c>
      <c r="FA57" s="47">
        <f>ED57*100/('кол-во часов'!X23*18)</f>
        <v>0</v>
      </c>
    </row>
    <row r="58" spans="1:157" ht="18" customHeight="1" x14ac:dyDescent="0.2">
      <c r="D58" s="60" t="s">
        <v>81</v>
      </c>
      <c r="E58" s="22"/>
      <c r="F58" s="82"/>
      <c r="G58" s="82"/>
      <c r="H58" s="82"/>
      <c r="I58" s="65" t="s">
        <v>1</v>
      </c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65" t="s">
        <v>3</v>
      </c>
      <c r="V58" s="82"/>
      <c r="W58" s="65" t="s">
        <v>1</v>
      </c>
      <c r="X58" s="65" t="s">
        <v>5</v>
      </c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65" t="s">
        <v>1</v>
      </c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65" t="s">
        <v>1</v>
      </c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65" t="s">
        <v>5</v>
      </c>
      <c r="BT58" s="82"/>
      <c r="BU58" s="82"/>
      <c r="BV58" s="82"/>
      <c r="BW58" s="82"/>
      <c r="BX58" s="82"/>
      <c r="BY58" s="82"/>
      <c r="BZ58" s="82"/>
      <c r="CA58" s="65" t="s">
        <v>1</v>
      </c>
      <c r="CB58" s="86"/>
      <c r="CC58" s="65" t="s">
        <v>22</v>
      </c>
      <c r="CD58" s="86"/>
      <c r="CE58" s="87"/>
      <c r="CF58" s="66" t="s">
        <v>153</v>
      </c>
      <c r="CG58" s="82"/>
      <c r="CH58" s="82"/>
      <c r="CI58" s="82"/>
      <c r="CJ58" s="65" t="s">
        <v>152</v>
      </c>
      <c r="CK58" s="82"/>
      <c r="CL58" s="82"/>
      <c r="CM58" s="82"/>
      <c r="CN58" s="82"/>
      <c r="CO58" s="82"/>
      <c r="CP58" s="83" t="s">
        <v>151</v>
      </c>
      <c r="CQ58" s="82"/>
      <c r="CR58" s="82"/>
      <c r="CS58" s="66" t="s">
        <v>153</v>
      </c>
      <c r="CT58" s="65"/>
      <c r="CU58" s="82"/>
      <c r="CV58" s="82"/>
      <c r="CW58" s="82"/>
      <c r="CX58" s="65" t="s">
        <v>1</v>
      </c>
      <c r="CY58" s="82"/>
      <c r="CZ58" s="82"/>
      <c r="DA58" s="82"/>
      <c r="DB58" s="65" t="s">
        <v>5</v>
      </c>
      <c r="DC58" s="65" t="s">
        <v>3</v>
      </c>
      <c r="DD58" s="82"/>
      <c r="DE58" s="82"/>
      <c r="DF58" s="82"/>
      <c r="DG58" s="82"/>
      <c r="DH58" s="11">
        <f t="shared" si="0"/>
        <v>6</v>
      </c>
      <c r="DI58" s="14">
        <f t="shared" si="1"/>
        <v>3</v>
      </c>
      <c r="DJ58" s="11">
        <f t="shared" si="2"/>
        <v>0</v>
      </c>
      <c r="DK58" s="11">
        <f t="shared" si="3"/>
        <v>0</v>
      </c>
      <c r="DL58" s="11">
        <f t="shared" si="4"/>
        <v>0</v>
      </c>
      <c r="DM58" s="11">
        <f t="shared" si="115"/>
        <v>1</v>
      </c>
      <c r="DN58" s="11">
        <f t="shared" si="115"/>
        <v>1</v>
      </c>
      <c r="DO58" s="11">
        <f t="shared" si="7"/>
        <v>0</v>
      </c>
      <c r="DP58" s="11">
        <f t="shared" si="8"/>
        <v>1</v>
      </c>
      <c r="DQ58" s="11">
        <f t="shared" si="9"/>
        <v>2</v>
      </c>
      <c r="DR58" s="11">
        <f t="shared" si="10"/>
        <v>0</v>
      </c>
      <c r="DS58" s="11">
        <f t="shared" si="11"/>
        <v>0</v>
      </c>
      <c r="DT58" s="11">
        <f t="shared" si="12"/>
        <v>0</v>
      </c>
      <c r="DU58" s="11">
        <f t="shared" si="13"/>
        <v>0</v>
      </c>
      <c r="DV58" s="11">
        <f t="shared" si="14"/>
        <v>0</v>
      </c>
      <c r="DW58" s="11">
        <f t="shared" si="15"/>
        <v>0</v>
      </c>
      <c r="DX58" s="11">
        <f t="shared" si="16"/>
        <v>0</v>
      </c>
      <c r="DY58" s="11">
        <f t="shared" si="17"/>
        <v>0</v>
      </c>
      <c r="DZ58" s="11">
        <f t="shared" si="18"/>
        <v>0</v>
      </c>
      <c r="EA58" s="11">
        <f t="shared" si="19"/>
        <v>0</v>
      </c>
      <c r="EB58" s="11">
        <f t="shared" si="20"/>
        <v>0</v>
      </c>
      <c r="EC58" s="11">
        <f t="shared" si="21"/>
        <v>0</v>
      </c>
      <c r="ED58" s="11">
        <f t="shared" si="22"/>
        <v>0</v>
      </c>
      <c r="EE58" s="47">
        <f>DH58*100/('кол-во часов'!B24*18)</f>
        <v>6.666666666666667</v>
      </c>
      <c r="EF58" s="47">
        <f>DI58*100/('кол-во часов'!C24*18)</f>
        <v>4.166666666666667</v>
      </c>
      <c r="EG58" s="47" t="e">
        <f>DJ58*100/('кол-во часов'!D24*17)</f>
        <v>#DIV/0!</v>
      </c>
      <c r="EH58" s="47" t="e">
        <f>DK58*100/('кол-во часов'!E24*18)</f>
        <v>#DIV/0!</v>
      </c>
      <c r="EI58" s="47" t="e">
        <f>DL58*100/('кол-во часов'!F24*18)</f>
        <v>#DIV/0!</v>
      </c>
      <c r="EJ58" s="47" t="e">
        <f>DM58*100/('кол-во часов'!G24*18)</f>
        <v>#DIV/0!</v>
      </c>
      <c r="EK58" s="47" t="e">
        <f>DN58*100/('кол-во часов'!H24*18)</f>
        <v>#DIV/0!</v>
      </c>
      <c r="EL58" s="47" t="e">
        <f>DO58*100/('кол-во часов'!I24*18)</f>
        <v>#DIV/0!</v>
      </c>
      <c r="EM58" s="47" t="e">
        <f>DP58*100/('кол-во часов'!J24*18)</f>
        <v>#DIV/0!</v>
      </c>
      <c r="EN58" s="47">
        <f>DQ58*100/('кол-во часов'!K24*18)</f>
        <v>2.7777777777777777</v>
      </c>
      <c r="EO58" s="47" t="e">
        <f>DR58*100/('кол-во часов'!L24*18)</f>
        <v>#DIV/0!</v>
      </c>
      <c r="EP58" s="47" t="e">
        <f>DS58*100/('кол-во часов'!M24*18)</f>
        <v>#DIV/0!</v>
      </c>
      <c r="EQ58" s="47" t="e">
        <f>DT58*100/('кол-во часов'!N24*18)</f>
        <v>#DIV/0!</v>
      </c>
      <c r="ER58" s="47">
        <f>DU58*100/('кол-во часов'!O24*18)</f>
        <v>0</v>
      </c>
      <c r="ES58" s="47" t="e">
        <f>DV58*100/('кол-во часов'!P24*18)</f>
        <v>#DIV/0!</v>
      </c>
      <c r="ET58" s="47" t="e">
        <f>DW58*100/('кол-во часов'!Q24*18)</f>
        <v>#DIV/0!</v>
      </c>
      <c r="EU58" s="47">
        <f>DX58*100/('кол-во часов'!R24*18)</f>
        <v>0</v>
      </c>
      <c r="EV58" s="47">
        <f>DY58*100/('кол-во часов'!S24*18)</f>
        <v>0</v>
      </c>
      <c r="EW58" s="47">
        <f>DZ58*100/('кол-во часов'!T24*18)</f>
        <v>0</v>
      </c>
      <c r="EX58" s="47">
        <f>EA58*100/('кол-во часов'!U24*18)</f>
        <v>0</v>
      </c>
      <c r="EY58" s="47" t="e">
        <f>EB58*100/('кол-во часов'!V24*18)</f>
        <v>#DIV/0!</v>
      </c>
      <c r="EZ58" s="47">
        <f>EC58*100/('кол-во часов'!W24*18)</f>
        <v>0</v>
      </c>
      <c r="FA58" s="47">
        <f>ED58*100/('кол-во часов'!X24*18)</f>
        <v>0</v>
      </c>
    </row>
    <row r="59" spans="1:157" ht="18" customHeight="1" x14ac:dyDescent="0.2">
      <c r="D59" s="60" t="s">
        <v>144</v>
      </c>
      <c r="E59" s="22"/>
      <c r="F59" s="82"/>
      <c r="G59" s="82"/>
      <c r="H59" s="82"/>
      <c r="I59" s="65" t="s">
        <v>1</v>
      </c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65" t="s">
        <v>3</v>
      </c>
      <c r="V59" s="82"/>
      <c r="W59" s="65" t="s">
        <v>1</v>
      </c>
      <c r="X59" s="65" t="s">
        <v>5</v>
      </c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65" t="s">
        <v>1</v>
      </c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65" t="s">
        <v>1</v>
      </c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65" t="s">
        <v>5</v>
      </c>
      <c r="BT59" s="82"/>
      <c r="BU59" s="82"/>
      <c r="BV59" s="82"/>
      <c r="BW59" s="82"/>
      <c r="BX59" s="82"/>
      <c r="BY59" s="82"/>
      <c r="BZ59" s="82"/>
      <c r="CA59" s="65" t="s">
        <v>1</v>
      </c>
      <c r="CB59" s="86"/>
      <c r="CC59" s="65" t="s">
        <v>22</v>
      </c>
      <c r="CD59" s="86"/>
      <c r="CE59" s="87"/>
      <c r="CF59" s="66" t="s">
        <v>153</v>
      </c>
      <c r="CG59" s="82"/>
      <c r="CH59" s="82"/>
      <c r="CI59" s="82"/>
      <c r="CJ59" s="65" t="s">
        <v>152</v>
      </c>
      <c r="CK59" s="82"/>
      <c r="CL59" s="82"/>
      <c r="CM59" s="82"/>
      <c r="CN59" s="82"/>
      <c r="CO59" s="82"/>
      <c r="CP59" s="83" t="s">
        <v>151</v>
      </c>
      <c r="CQ59" s="82"/>
      <c r="CR59" s="82"/>
      <c r="CS59" s="66" t="s">
        <v>153</v>
      </c>
      <c r="CT59" s="65"/>
      <c r="CU59" s="82"/>
      <c r="CV59" s="82"/>
      <c r="CW59" s="82"/>
      <c r="CX59" s="65" t="s">
        <v>1</v>
      </c>
      <c r="CY59" s="82"/>
      <c r="CZ59" s="82"/>
      <c r="DA59" s="82"/>
      <c r="DB59" s="65" t="s">
        <v>5</v>
      </c>
      <c r="DC59" s="65" t="s">
        <v>3</v>
      </c>
      <c r="DD59" s="82"/>
      <c r="DE59" s="82"/>
      <c r="DF59" s="82"/>
      <c r="DG59" s="82"/>
      <c r="DH59" s="11">
        <f t="shared" ref="DH59:DH65" si="129">COUNTIF(E59:DG59,"РУС")</f>
        <v>6</v>
      </c>
      <c r="DI59" s="14">
        <f t="shared" ref="DI59:DI65" si="130">COUNTIF(E59:DG59,"МАТ")</f>
        <v>3</v>
      </c>
      <c r="DJ59" s="11">
        <f t="shared" ref="DJ59:DJ65" si="131">COUNTIF(E59:DG59,"АЛГ")</f>
        <v>0</v>
      </c>
      <c r="DK59" s="11">
        <f t="shared" ref="DK59:DK65" si="132">COUNTIF(E59:DG59,"ГЕМ")</f>
        <v>0</v>
      </c>
      <c r="DL59" s="11">
        <f t="shared" ref="DL59:DL65" si="133">COUNTIF(E59:DG59,"ВИС")</f>
        <v>0</v>
      </c>
      <c r="DM59" s="11">
        <f t="shared" si="115"/>
        <v>1</v>
      </c>
      <c r="DN59" s="11">
        <f t="shared" si="115"/>
        <v>1</v>
      </c>
      <c r="DO59" s="11">
        <f t="shared" ref="DO59:DO65" si="134">COUNTIF(E59:DG59,"ИНФ")</f>
        <v>0</v>
      </c>
      <c r="DP59" s="11">
        <f t="shared" ref="DP59:DP65" si="135">COUNTIF(E59:DG59,"ИСТ")</f>
        <v>1</v>
      </c>
      <c r="DQ59" s="11">
        <f t="shared" ref="DQ59:DQ65" si="136">COUNTIF(E59:DG59,"ЛИТ")</f>
        <v>2</v>
      </c>
      <c r="DR59" s="11">
        <f t="shared" ref="DR59:DR65" si="137">COUNTIF(E59:DG59,"ОБЩ")</f>
        <v>0</v>
      </c>
      <c r="DS59" s="11">
        <f t="shared" ref="DS59:DS65" si="138">COUNTIF(E59:DG59,"ФИЗ")</f>
        <v>0</v>
      </c>
      <c r="DT59" s="11">
        <f t="shared" ref="DT59:DT65" si="139">COUNTIF(E59:DG59,"ХИМ")</f>
        <v>0</v>
      </c>
      <c r="DU59" s="11">
        <f t="shared" ref="DU59:DU65" si="140">COUNTIF(E59:DG59,"АНГ")</f>
        <v>0</v>
      </c>
      <c r="DV59" s="11">
        <f t="shared" ref="DV59:DV65" si="141">COUNTIF(E59:DG59,"НЕМ")</f>
        <v>0</v>
      </c>
      <c r="DW59" s="11">
        <f t="shared" ref="DW59:DW65" si="142">COUNTIF(E59:DG59,"ФРА")</f>
        <v>0</v>
      </c>
      <c r="DX59" s="11">
        <f t="shared" ref="DX59:DX65" si="143">COUNTIF(E59:DG59,"ОКР")</f>
        <v>0</v>
      </c>
      <c r="DY59" s="11">
        <f t="shared" ref="DY59:DY65" si="144">COUNTIF(E59:DG59,"ИЗО")</f>
        <v>0</v>
      </c>
      <c r="DZ59" s="11">
        <f t="shared" ref="DZ59:DZ65" si="145">COUNTIF(E59:DG59,"КУБ")</f>
        <v>0</v>
      </c>
      <c r="EA59" s="11">
        <f t="shared" ref="EA59:EA65" si="146">COUNTIF(E59:DG59,"МУЗ")</f>
        <v>0</v>
      </c>
      <c r="EB59" s="11">
        <f t="shared" ref="EB59:EB65" si="147">COUNTIF(E59:DG59,"ОБЗ")</f>
        <v>0</v>
      </c>
      <c r="EC59" s="11">
        <f t="shared" ref="EC59:EC65" si="148">COUNTIF(E59:DG59,"ТЕХ")</f>
        <v>0</v>
      </c>
      <c r="ED59" s="11">
        <f t="shared" ref="ED59:ED65" si="149">COUNTIF(E59:DG59,"ФЗР")</f>
        <v>0</v>
      </c>
      <c r="EE59" s="47">
        <f>DH59*100/('кол-во часов'!B25*18)</f>
        <v>6.666666666666667</v>
      </c>
      <c r="EF59" s="47">
        <f>DI59*100/('кол-во часов'!C25*18)</f>
        <v>4.166666666666667</v>
      </c>
      <c r="EG59" s="47" t="e">
        <f>DJ59*100/('кол-во часов'!D25*17)</f>
        <v>#DIV/0!</v>
      </c>
      <c r="EH59" s="47" t="e">
        <f>DK59*100/('кол-во часов'!E25*18)</f>
        <v>#DIV/0!</v>
      </c>
      <c r="EI59" s="47" t="e">
        <f>DL59*100/('кол-во часов'!F25*18)</f>
        <v>#DIV/0!</v>
      </c>
      <c r="EJ59" s="47" t="e">
        <f>DM59*100/('кол-во часов'!G25*18)</f>
        <v>#DIV/0!</v>
      </c>
      <c r="EK59" s="47" t="e">
        <f>DN59*100/('кол-во часов'!H25*18)</f>
        <v>#DIV/0!</v>
      </c>
      <c r="EL59" s="47" t="e">
        <f>DO59*100/('кол-во часов'!I25*18)</f>
        <v>#DIV/0!</v>
      </c>
      <c r="EM59" s="47" t="e">
        <f>DP59*100/('кол-во часов'!J25*18)</f>
        <v>#DIV/0!</v>
      </c>
      <c r="EN59" s="47">
        <f>DQ59*100/('кол-во часов'!K25*18)</f>
        <v>2.7777777777777777</v>
      </c>
      <c r="EO59" s="47" t="e">
        <f>DR59*100/('кол-во часов'!L25*18)</f>
        <v>#DIV/0!</v>
      </c>
      <c r="EP59" s="47" t="e">
        <f>DS59*100/('кол-во часов'!M25*18)</f>
        <v>#DIV/0!</v>
      </c>
      <c r="EQ59" s="47" t="e">
        <f>DT59*100/('кол-во часов'!N25*18)</f>
        <v>#DIV/0!</v>
      </c>
      <c r="ER59" s="47">
        <f>DU59*100/('кол-во часов'!O25*18)</f>
        <v>0</v>
      </c>
      <c r="ES59" s="47" t="e">
        <f>DV59*100/('кол-во часов'!P25*18)</f>
        <v>#DIV/0!</v>
      </c>
      <c r="ET59" s="47" t="e">
        <f>DW59*100/('кол-во часов'!Q25*18)</f>
        <v>#DIV/0!</v>
      </c>
      <c r="EU59" s="47">
        <f>DX59*100/('кол-во часов'!R25*18)</f>
        <v>0</v>
      </c>
      <c r="EV59" s="47">
        <f>DY59*100/('кол-во часов'!S25*18)</f>
        <v>0</v>
      </c>
      <c r="EW59" s="47">
        <f>DZ59*100/('кол-во часов'!T25*18)</f>
        <v>0</v>
      </c>
      <c r="EX59" s="47">
        <f>EA59*100/('кол-во часов'!U25*18)</f>
        <v>0</v>
      </c>
      <c r="EY59" s="47" t="e">
        <f>EB59*100/('кол-во часов'!V25*18)</f>
        <v>#DIV/0!</v>
      </c>
      <c r="EZ59" s="47">
        <f>EC59*100/('кол-во часов'!W25*18)</f>
        <v>0</v>
      </c>
      <c r="FA59" s="47">
        <f>ED59*100/('кол-во часов'!X25*18)</f>
        <v>0</v>
      </c>
    </row>
    <row r="60" spans="1:157" ht="18" customHeight="1" x14ac:dyDescent="0.2">
      <c r="D60" s="60" t="s">
        <v>145</v>
      </c>
      <c r="E60" s="22"/>
      <c r="F60" s="82"/>
      <c r="G60" s="82"/>
      <c r="H60" s="82"/>
      <c r="I60" s="65" t="s">
        <v>1</v>
      </c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65" t="s">
        <v>3</v>
      </c>
      <c r="V60" s="82"/>
      <c r="W60" s="65" t="s">
        <v>1</v>
      </c>
      <c r="X60" s="65" t="s">
        <v>5</v>
      </c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65" t="s">
        <v>1</v>
      </c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65" t="s">
        <v>1</v>
      </c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65" t="s">
        <v>5</v>
      </c>
      <c r="BT60" s="82"/>
      <c r="BU60" s="82"/>
      <c r="BV60" s="82"/>
      <c r="BW60" s="82"/>
      <c r="BX60" s="82"/>
      <c r="BY60" s="82"/>
      <c r="BZ60" s="82"/>
      <c r="CA60" s="65" t="s">
        <v>1</v>
      </c>
      <c r="CB60" s="86"/>
      <c r="CC60" s="65" t="s">
        <v>22</v>
      </c>
      <c r="CD60" s="86"/>
      <c r="CE60" s="87"/>
      <c r="CF60" s="66" t="s">
        <v>153</v>
      </c>
      <c r="CG60" s="82"/>
      <c r="CH60" s="82"/>
      <c r="CI60" s="82"/>
      <c r="CJ60" s="65" t="s">
        <v>152</v>
      </c>
      <c r="CK60" s="82"/>
      <c r="CL60" s="82"/>
      <c r="CM60" s="82"/>
      <c r="CN60" s="82"/>
      <c r="CO60" s="82"/>
      <c r="CP60" s="83" t="s">
        <v>151</v>
      </c>
      <c r="CQ60" s="82"/>
      <c r="CR60" s="82"/>
      <c r="CS60" s="66" t="s">
        <v>153</v>
      </c>
      <c r="CT60" s="65"/>
      <c r="CU60" s="82"/>
      <c r="CV60" s="82"/>
      <c r="CW60" s="82"/>
      <c r="CX60" s="65" t="s">
        <v>1</v>
      </c>
      <c r="CY60" s="82"/>
      <c r="CZ60" s="82"/>
      <c r="DA60" s="82"/>
      <c r="DB60" s="65" t="s">
        <v>5</v>
      </c>
      <c r="DC60" s="65" t="s">
        <v>3</v>
      </c>
      <c r="DD60" s="82"/>
      <c r="DE60" s="82"/>
      <c r="DF60" s="82"/>
      <c r="DG60" s="82"/>
      <c r="DH60" s="11">
        <f t="shared" si="129"/>
        <v>6</v>
      </c>
      <c r="DI60" s="14">
        <f t="shared" si="130"/>
        <v>3</v>
      </c>
      <c r="DJ60" s="11">
        <f t="shared" si="131"/>
        <v>0</v>
      </c>
      <c r="DK60" s="11">
        <f t="shared" si="132"/>
        <v>0</v>
      </c>
      <c r="DL60" s="11">
        <f t="shared" si="133"/>
        <v>0</v>
      </c>
      <c r="DM60" s="11">
        <f t="shared" ref="DM60:DM66" si="150">COUNTIF(B60:DD60,"ИСТ")</f>
        <v>1</v>
      </c>
      <c r="DN60" s="11">
        <f t="shared" ref="DN60:DN66" si="151">COUNTIF(C60:DE60,"ИСТ")</f>
        <v>1</v>
      </c>
      <c r="DO60" s="11">
        <f t="shared" si="134"/>
        <v>0</v>
      </c>
      <c r="DP60" s="11">
        <f t="shared" si="135"/>
        <v>1</v>
      </c>
      <c r="DQ60" s="11">
        <f t="shared" si="136"/>
        <v>2</v>
      </c>
      <c r="DR60" s="11">
        <f t="shared" si="137"/>
        <v>0</v>
      </c>
      <c r="DS60" s="11">
        <f t="shared" si="138"/>
        <v>0</v>
      </c>
      <c r="DT60" s="11">
        <f t="shared" si="139"/>
        <v>0</v>
      </c>
      <c r="DU60" s="11">
        <f t="shared" si="140"/>
        <v>0</v>
      </c>
      <c r="DV60" s="11">
        <f t="shared" si="141"/>
        <v>0</v>
      </c>
      <c r="DW60" s="11">
        <f t="shared" si="142"/>
        <v>0</v>
      </c>
      <c r="DX60" s="11">
        <f t="shared" si="143"/>
        <v>0</v>
      </c>
      <c r="DY60" s="11">
        <f t="shared" si="144"/>
        <v>0</v>
      </c>
      <c r="DZ60" s="11">
        <f t="shared" si="145"/>
        <v>0</v>
      </c>
      <c r="EA60" s="11">
        <f t="shared" si="146"/>
        <v>0</v>
      </c>
      <c r="EB60" s="11">
        <f t="shared" si="147"/>
        <v>0</v>
      </c>
      <c r="EC60" s="11">
        <f t="shared" si="148"/>
        <v>0</v>
      </c>
      <c r="ED60" s="11">
        <f t="shared" si="149"/>
        <v>0</v>
      </c>
      <c r="EE60" s="47">
        <f>DH60*100/('кол-во часов'!B26*18)</f>
        <v>6.666666666666667</v>
      </c>
      <c r="EF60" s="47">
        <f>DI60*100/('кол-во часов'!C26*18)</f>
        <v>4.166666666666667</v>
      </c>
      <c r="EG60" s="47" t="e">
        <f>DJ60*100/('кол-во часов'!D26*17)</f>
        <v>#DIV/0!</v>
      </c>
      <c r="EH60" s="47" t="e">
        <f>DK60*100/('кол-во часов'!E26*18)</f>
        <v>#DIV/0!</v>
      </c>
      <c r="EI60" s="47" t="e">
        <f>DL60*100/('кол-во часов'!F26*18)</f>
        <v>#DIV/0!</v>
      </c>
      <c r="EJ60" s="47" t="e">
        <f>DM60*100/('кол-во часов'!G26*18)</f>
        <v>#DIV/0!</v>
      </c>
      <c r="EK60" s="47" t="e">
        <f>DN60*100/('кол-во часов'!H26*18)</f>
        <v>#DIV/0!</v>
      </c>
      <c r="EL60" s="47" t="e">
        <f>DO60*100/('кол-во часов'!I26*18)</f>
        <v>#DIV/0!</v>
      </c>
      <c r="EM60" s="47" t="e">
        <f>DP60*100/('кол-во часов'!J26*18)</f>
        <v>#DIV/0!</v>
      </c>
      <c r="EN60" s="47">
        <f>DQ60*100/('кол-во часов'!K26*18)</f>
        <v>2.7777777777777777</v>
      </c>
      <c r="EO60" s="47" t="e">
        <f>DR60*100/('кол-во часов'!L26*18)</f>
        <v>#DIV/0!</v>
      </c>
      <c r="EP60" s="47" t="e">
        <f>DS60*100/('кол-во часов'!M26*18)</f>
        <v>#DIV/0!</v>
      </c>
      <c r="EQ60" s="47" t="e">
        <f>DT60*100/('кол-во часов'!N26*18)</f>
        <v>#DIV/0!</v>
      </c>
      <c r="ER60" s="47">
        <f>DU60*100/('кол-во часов'!O26*18)</f>
        <v>0</v>
      </c>
      <c r="ES60" s="47" t="e">
        <f>DV60*100/('кол-во часов'!P26*18)</f>
        <v>#DIV/0!</v>
      </c>
      <c r="ET60" s="47" t="e">
        <f>DW60*100/('кол-во часов'!Q26*18)</f>
        <v>#DIV/0!</v>
      </c>
      <c r="EU60" s="47">
        <f>DX60*100/('кол-во часов'!R26*18)</f>
        <v>0</v>
      </c>
      <c r="EV60" s="47">
        <f>DY60*100/('кол-во часов'!S26*18)</f>
        <v>0</v>
      </c>
      <c r="EW60" s="47">
        <f>DZ60*100/('кол-во часов'!T26*18)</f>
        <v>0</v>
      </c>
      <c r="EX60" s="47">
        <f>EA60*100/('кол-во часов'!U26*18)</f>
        <v>0</v>
      </c>
      <c r="EY60" s="47" t="e">
        <f>EB60*100/('кол-во часов'!V26*18)</f>
        <v>#DIV/0!</v>
      </c>
      <c r="EZ60" s="47">
        <f>EC60*100/('кол-во часов'!W26*18)</f>
        <v>0</v>
      </c>
      <c r="FA60" s="47">
        <f>ED60*100/('кол-во часов'!X26*18)</f>
        <v>0</v>
      </c>
    </row>
    <row r="61" spans="1:157" ht="18" customHeight="1" x14ac:dyDescent="0.2">
      <c r="D61" s="60" t="s">
        <v>146</v>
      </c>
      <c r="E61" s="22"/>
      <c r="F61" s="82"/>
      <c r="G61" s="82"/>
      <c r="H61" s="82"/>
      <c r="I61" s="65" t="s">
        <v>1</v>
      </c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65" t="s">
        <v>3</v>
      </c>
      <c r="V61" s="82"/>
      <c r="W61" s="65" t="s">
        <v>1</v>
      </c>
      <c r="X61" s="65" t="s">
        <v>5</v>
      </c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65" t="s">
        <v>1</v>
      </c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65" t="s">
        <v>1</v>
      </c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65" t="s">
        <v>5</v>
      </c>
      <c r="BT61" s="82"/>
      <c r="BU61" s="82"/>
      <c r="BV61" s="82"/>
      <c r="BW61" s="82"/>
      <c r="BX61" s="82"/>
      <c r="BY61" s="82"/>
      <c r="BZ61" s="82"/>
      <c r="CA61" s="65" t="s">
        <v>1</v>
      </c>
      <c r="CB61" s="86"/>
      <c r="CC61" s="65" t="s">
        <v>22</v>
      </c>
      <c r="CD61" s="86"/>
      <c r="CE61" s="87"/>
      <c r="CF61" s="66" t="s">
        <v>153</v>
      </c>
      <c r="CG61" s="82"/>
      <c r="CH61" s="82"/>
      <c r="CI61" s="82"/>
      <c r="CJ61" s="65" t="s">
        <v>152</v>
      </c>
      <c r="CK61" s="82"/>
      <c r="CL61" s="82"/>
      <c r="CM61" s="82"/>
      <c r="CN61" s="82"/>
      <c r="CO61" s="82"/>
      <c r="CP61" s="83" t="s">
        <v>151</v>
      </c>
      <c r="CQ61" s="82"/>
      <c r="CR61" s="82"/>
      <c r="CS61" s="66" t="s">
        <v>153</v>
      </c>
      <c r="CT61" s="65"/>
      <c r="CU61" s="82"/>
      <c r="CV61" s="82"/>
      <c r="CW61" s="82"/>
      <c r="CX61" s="65" t="s">
        <v>1</v>
      </c>
      <c r="CY61" s="82"/>
      <c r="CZ61" s="82"/>
      <c r="DA61" s="82"/>
      <c r="DB61" s="65" t="s">
        <v>5</v>
      </c>
      <c r="DC61" s="65" t="s">
        <v>3</v>
      </c>
      <c r="DD61" s="82"/>
      <c r="DE61" s="82"/>
      <c r="DF61" s="82"/>
      <c r="DG61" s="82"/>
      <c r="DH61" s="11">
        <f t="shared" si="129"/>
        <v>6</v>
      </c>
      <c r="DI61" s="14">
        <f t="shared" si="130"/>
        <v>3</v>
      </c>
      <c r="DJ61" s="11">
        <f t="shared" si="131"/>
        <v>0</v>
      </c>
      <c r="DK61" s="11">
        <f t="shared" si="132"/>
        <v>0</v>
      </c>
      <c r="DL61" s="11">
        <f t="shared" si="133"/>
        <v>0</v>
      </c>
      <c r="DM61" s="11">
        <f t="shared" si="150"/>
        <v>1</v>
      </c>
      <c r="DN61" s="11">
        <f t="shared" si="151"/>
        <v>1</v>
      </c>
      <c r="DO61" s="11">
        <f t="shared" si="134"/>
        <v>0</v>
      </c>
      <c r="DP61" s="11">
        <f t="shared" si="135"/>
        <v>1</v>
      </c>
      <c r="DQ61" s="11">
        <f t="shared" si="136"/>
        <v>2</v>
      </c>
      <c r="DR61" s="11">
        <f t="shared" si="137"/>
        <v>0</v>
      </c>
      <c r="DS61" s="11">
        <f t="shared" si="138"/>
        <v>0</v>
      </c>
      <c r="DT61" s="11">
        <f t="shared" si="139"/>
        <v>0</v>
      </c>
      <c r="DU61" s="11">
        <f t="shared" si="140"/>
        <v>0</v>
      </c>
      <c r="DV61" s="11">
        <f t="shared" si="141"/>
        <v>0</v>
      </c>
      <c r="DW61" s="11">
        <f t="shared" si="142"/>
        <v>0</v>
      </c>
      <c r="DX61" s="11">
        <f t="shared" si="143"/>
        <v>0</v>
      </c>
      <c r="DY61" s="11">
        <f t="shared" si="144"/>
        <v>0</v>
      </c>
      <c r="DZ61" s="11">
        <f t="shared" si="145"/>
        <v>0</v>
      </c>
      <c r="EA61" s="11">
        <f t="shared" si="146"/>
        <v>0</v>
      </c>
      <c r="EB61" s="11">
        <f t="shared" si="147"/>
        <v>0</v>
      </c>
      <c r="EC61" s="11">
        <f t="shared" si="148"/>
        <v>0</v>
      </c>
      <c r="ED61" s="11">
        <f t="shared" si="149"/>
        <v>0</v>
      </c>
      <c r="EE61" s="47">
        <f>DH61*100/('кол-во часов'!B27*18)</f>
        <v>6.666666666666667</v>
      </c>
      <c r="EF61" s="47">
        <f>DI61*100/('кол-во часов'!C27*18)</f>
        <v>4.166666666666667</v>
      </c>
      <c r="EG61" s="47" t="e">
        <f>DJ61*100/('кол-во часов'!D27*17)</f>
        <v>#DIV/0!</v>
      </c>
      <c r="EH61" s="47" t="e">
        <f>DK61*100/('кол-во часов'!E27*18)</f>
        <v>#DIV/0!</v>
      </c>
      <c r="EI61" s="47" t="e">
        <f>DL61*100/('кол-во часов'!F27*18)</f>
        <v>#DIV/0!</v>
      </c>
      <c r="EJ61" s="47" t="e">
        <f>DM61*100/('кол-во часов'!G27*18)</f>
        <v>#DIV/0!</v>
      </c>
      <c r="EK61" s="47" t="e">
        <f>DN61*100/('кол-во часов'!H27*18)</f>
        <v>#DIV/0!</v>
      </c>
      <c r="EL61" s="47" t="e">
        <f>DO61*100/('кол-во часов'!I27*18)</f>
        <v>#DIV/0!</v>
      </c>
      <c r="EM61" s="47" t="e">
        <f>DP61*100/('кол-во часов'!J27*18)</f>
        <v>#DIV/0!</v>
      </c>
      <c r="EN61" s="47">
        <f>DQ61*100/('кол-во часов'!K27*18)</f>
        <v>2.7777777777777777</v>
      </c>
      <c r="EO61" s="47" t="e">
        <f>DR61*100/('кол-во часов'!L27*18)</f>
        <v>#DIV/0!</v>
      </c>
      <c r="EP61" s="47" t="e">
        <f>DS61*100/('кол-во часов'!M27*18)</f>
        <v>#DIV/0!</v>
      </c>
      <c r="EQ61" s="47" t="e">
        <f>DT61*100/('кол-во часов'!N27*18)</f>
        <v>#DIV/0!</v>
      </c>
      <c r="ER61" s="47">
        <f>DU61*100/('кол-во часов'!O27*18)</f>
        <v>0</v>
      </c>
      <c r="ES61" s="47" t="e">
        <f>DV61*100/('кол-во часов'!P27*18)</f>
        <v>#DIV/0!</v>
      </c>
      <c r="ET61" s="47" t="e">
        <f>DW61*100/('кол-во часов'!Q27*18)</f>
        <v>#DIV/0!</v>
      </c>
      <c r="EU61" s="47">
        <f>DX61*100/('кол-во часов'!R27*18)</f>
        <v>0</v>
      </c>
      <c r="EV61" s="47">
        <f>DY61*100/('кол-во часов'!S27*18)</f>
        <v>0</v>
      </c>
      <c r="EW61" s="47">
        <f>DZ61*100/('кол-во часов'!T27*18)</f>
        <v>0</v>
      </c>
      <c r="EX61" s="47">
        <f>EA61*100/('кол-во часов'!U27*18)</f>
        <v>0</v>
      </c>
      <c r="EY61" s="47" t="e">
        <f>EB61*100/('кол-во часов'!V27*18)</f>
        <v>#DIV/0!</v>
      </c>
      <c r="EZ61" s="47">
        <f>EC61*100/('кол-во часов'!W27*18)</f>
        <v>0</v>
      </c>
      <c r="FA61" s="47">
        <f>ED61*100/('кол-во часов'!X27*18)</f>
        <v>0</v>
      </c>
    </row>
    <row r="62" spans="1:157" ht="18" customHeight="1" x14ac:dyDescent="0.2">
      <c r="D62" s="60" t="s">
        <v>147</v>
      </c>
      <c r="E62" s="22"/>
      <c r="F62" s="82"/>
      <c r="G62" s="82"/>
      <c r="H62" s="82"/>
      <c r="I62" s="65" t="s">
        <v>1</v>
      </c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65" t="s">
        <v>3</v>
      </c>
      <c r="V62" s="82"/>
      <c r="W62" s="65" t="s">
        <v>1</v>
      </c>
      <c r="X62" s="65" t="s">
        <v>5</v>
      </c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65" t="s">
        <v>1</v>
      </c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65" t="s">
        <v>1</v>
      </c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65" t="s">
        <v>5</v>
      </c>
      <c r="BT62" s="82"/>
      <c r="BU62" s="82"/>
      <c r="BV62" s="82"/>
      <c r="BW62" s="82"/>
      <c r="BX62" s="82"/>
      <c r="BY62" s="82"/>
      <c r="BZ62" s="82"/>
      <c r="CA62" s="65" t="s">
        <v>1</v>
      </c>
      <c r="CB62" s="86"/>
      <c r="CC62" s="65" t="s">
        <v>22</v>
      </c>
      <c r="CD62" s="86"/>
      <c r="CE62" s="87"/>
      <c r="CF62" s="66" t="s">
        <v>153</v>
      </c>
      <c r="CG62" s="82"/>
      <c r="CH62" s="82"/>
      <c r="CI62" s="82"/>
      <c r="CJ62" s="65" t="s">
        <v>152</v>
      </c>
      <c r="CK62" s="82"/>
      <c r="CL62" s="82"/>
      <c r="CM62" s="82"/>
      <c r="CN62" s="82"/>
      <c r="CO62" s="82"/>
      <c r="CP62" s="83" t="s">
        <v>151</v>
      </c>
      <c r="CQ62" s="82"/>
      <c r="CR62" s="82"/>
      <c r="CS62" s="66" t="s">
        <v>153</v>
      </c>
      <c r="CT62" s="65"/>
      <c r="CU62" s="82"/>
      <c r="CV62" s="82"/>
      <c r="CW62" s="82"/>
      <c r="CX62" s="65" t="s">
        <v>1</v>
      </c>
      <c r="CY62" s="82"/>
      <c r="CZ62" s="82"/>
      <c r="DA62" s="82"/>
      <c r="DB62" s="65" t="s">
        <v>5</v>
      </c>
      <c r="DC62" s="65" t="s">
        <v>3</v>
      </c>
      <c r="DD62" s="82"/>
      <c r="DE62" s="82"/>
      <c r="DF62" s="82"/>
      <c r="DG62" s="82"/>
      <c r="DH62" s="11">
        <f t="shared" si="129"/>
        <v>6</v>
      </c>
      <c r="DI62" s="14">
        <f t="shared" si="130"/>
        <v>3</v>
      </c>
      <c r="DJ62" s="11">
        <f t="shared" si="131"/>
        <v>0</v>
      </c>
      <c r="DK62" s="11">
        <f t="shared" si="132"/>
        <v>0</v>
      </c>
      <c r="DL62" s="11">
        <f t="shared" si="133"/>
        <v>0</v>
      </c>
      <c r="DM62" s="11">
        <f t="shared" si="150"/>
        <v>1</v>
      </c>
      <c r="DN62" s="11">
        <f t="shared" si="151"/>
        <v>1</v>
      </c>
      <c r="DO62" s="11">
        <f t="shared" si="134"/>
        <v>0</v>
      </c>
      <c r="DP62" s="11">
        <f t="shared" si="135"/>
        <v>1</v>
      </c>
      <c r="DQ62" s="11">
        <f t="shared" si="136"/>
        <v>2</v>
      </c>
      <c r="DR62" s="11">
        <f t="shared" si="137"/>
        <v>0</v>
      </c>
      <c r="DS62" s="11">
        <f t="shared" si="138"/>
        <v>0</v>
      </c>
      <c r="DT62" s="11">
        <f t="shared" si="139"/>
        <v>0</v>
      </c>
      <c r="DU62" s="11">
        <f t="shared" si="140"/>
        <v>0</v>
      </c>
      <c r="DV62" s="11">
        <f t="shared" si="141"/>
        <v>0</v>
      </c>
      <c r="DW62" s="11">
        <f t="shared" si="142"/>
        <v>0</v>
      </c>
      <c r="DX62" s="11">
        <f t="shared" si="143"/>
        <v>0</v>
      </c>
      <c r="DY62" s="11">
        <f t="shared" si="144"/>
        <v>0</v>
      </c>
      <c r="DZ62" s="11">
        <f t="shared" si="145"/>
        <v>0</v>
      </c>
      <c r="EA62" s="11">
        <f t="shared" si="146"/>
        <v>0</v>
      </c>
      <c r="EB62" s="11">
        <f t="shared" si="147"/>
        <v>0</v>
      </c>
      <c r="EC62" s="11">
        <f t="shared" si="148"/>
        <v>0</v>
      </c>
      <c r="ED62" s="11">
        <f t="shared" si="149"/>
        <v>0</v>
      </c>
      <c r="EE62" s="47">
        <f>DH62*100/('кол-во часов'!B28*18)</f>
        <v>6.666666666666667</v>
      </c>
      <c r="EF62" s="47">
        <f>DI62*100/('кол-во часов'!C28*18)</f>
        <v>4.166666666666667</v>
      </c>
      <c r="EG62" s="47" t="e">
        <f>DJ62*100/('кол-во часов'!D28*17)</f>
        <v>#DIV/0!</v>
      </c>
      <c r="EH62" s="47" t="e">
        <f>DK62*100/('кол-во часов'!E28*18)</f>
        <v>#DIV/0!</v>
      </c>
      <c r="EI62" s="47" t="e">
        <f>DL62*100/('кол-во часов'!F28*18)</f>
        <v>#DIV/0!</v>
      </c>
      <c r="EJ62" s="47" t="e">
        <f>DM62*100/('кол-во часов'!G28*18)</f>
        <v>#DIV/0!</v>
      </c>
      <c r="EK62" s="47" t="e">
        <f>DN62*100/('кол-во часов'!H28*18)</f>
        <v>#DIV/0!</v>
      </c>
      <c r="EL62" s="47" t="e">
        <f>DO62*100/('кол-во часов'!I28*18)</f>
        <v>#DIV/0!</v>
      </c>
      <c r="EM62" s="47" t="e">
        <f>DP62*100/('кол-во часов'!J28*18)</f>
        <v>#DIV/0!</v>
      </c>
      <c r="EN62" s="47">
        <f>DQ62*100/('кол-во часов'!K28*18)</f>
        <v>2.7777777777777777</v>
      </c>
      <c r="EO62" s="47" t="e">
        <f>DR62*100/('кол-во часов'!L28*18)</f>
        <v>#DIV/0!</v>
      </c>
      <c r="EP62" s="47" t="e">
        <f>DS62*100/('кол-во часов'!M28*18)</f>
        <v>#DIV/0!</v>
      </c>
      <c r="EQ62" s="47" t="e">
        <f>DT62*100/('кол-во часов'!N28*18)</f>
        <v>#DIV/0!</v>
      </c>
      <c r="ER62" s="47">
        <f>DU62*100/('кол-во часов'!O28*18)</f>
        <v>0</v>
      </c>
      <c r="ES62" s="47" t="e">
        <f>DV62*100/('кол-во часов'!P28*18)</f>
        <v>#DIV/0!</v>
      </c>
      <c r="ET62" s="47" t="e">
        <f>DW62*100/('кол-во часов'!Q28*18)</f>
        <v>#DIV/0!</v>
      </c>
      <c r="EU62" s="47">
        <f>DX62*100/('кол-во часов'!R28*18)</f>
        <v>0</v>
      </c>
      <c r="EV62" s="47">
        <f>DY62*100/('кол-во часов'!S28*18)</f>
        <v>0</v>
      </c>
      <c r="EW62" s="47">
        <f>DZ62*100/('кол-во часов'!T28*18)</f>
        <v>0</v>
      </c>
      <c r="EX62" s="47">
        <f>EA62*100/('кол-во часов'!U28*18)</f>
        <v>0</v>
      </c>
      <c r="EY62" s="47" t="e">
        <f>EB62*100/('кол-во часов'!V28*18)</f>
        <v>#DIV/0!</v>
      </c>
      <c r="EZ62" s="47">
        <f>EC62*100/('кол-во часов'!W28*18)</f>
        <v>0</v>
      </c>
      <c r="FA62" s="47">
        <f>ED62*100/('кол-во часов'!X28*18)</f>
        <v>0</v>
      </c>
    </row>
    <row r="63" spans="1:157" ht="18" customHeight="1" x14ac:dyDescent="0.2">
      <c r="D63" s="60" t="s">
        <v>148</v>
      </c>
      <c r="E63" s="22"/>
      <c r="F63" s="82"/>
      <c r="G63" s="82"/>
      <c r="H63" s="82"/>
      <c r="I63" s="65" t="s">
        <v>1</v>
      </c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65" t="s">
        <v>3</v>
      </c>
      <c r="V63" s="82"/>
      <c r="W63" s="65" t="s">
        <v>1</v>
      </c>
      <c r="X63" s="65" t="s">
        <v>5</v>
      </c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65" t="s">
        <v>1</v>
      </c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65" t="s">
        <v>1</v>
      </c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65" t="s">
        <v>5</v>
      </c>
      <c r="BT63" s="82"/>
      <c r="BU63" s="82"/>
      <c r="BV63" s="82"/>
      <c r="BW63" s="82"/>
      <c r="BX63" s="82"/>
      <c r="BY63" s="82"/>
      <c r="BZ63" s="82"/>
      <c r="CA63" s="65" t="s">
        <v>1</v>
      </c>
      <c r="CB63" s="86"/>
      <c r="CC63" s="65" t="s">
        <v>22</v>
      </c>
      <c r="CD63" s="86"/>
      <c r="CE63" s="87"/>
      <c r="CF63" s="66" t="s">
        <v>153</v>
      </c>
      <c r="CG63" s="82"/>
      <c r="CH63" s="82"/>
      <c r="CI63" s="82"/>
      <c r="CJ63" s="65" t="s">
        <v>152</v>
      </c>
      <c r="CK63" s="82"/>
      <c r="CL63" s="82"/>
      <c r="CM63" s="82"/>
      <c r="CN63" s="82"/>
      <c r="CO63" s="82"/>
      <c r="CP63" s="83" t="s">
        <v>151</v>
      </c>
      <c r="CQ63" s="82"/>
      <c r="CR63" s="82"/>
      <c r="CS63" s="66" t="s">
        <v>153</v>
      </c>
      <c r="CT63" s="65"/>
      <c r="CU63" s="82"/>
      <c r="CV63" s="82"/>
      <c r="CW63" s="82"/>
      <c r="CX63" s="65" t="s">
        <v>1</v>
      </c>
      <c r="CY63" s="82"/>
      <c r="CZ63" s="82"/>
      <c r="DA63" s="82"/>
      <c r="DB63" s="65" t="s">
        <v>5</v>
      </c>
      <c r="DC63" s="65" t="s">
        <v>3</v>
      </c>
      <c r="DD63" s="82"/>
      <c r="DE63" s="82"/>
      <c r="DF63" s="82"/>
      <c r="DG63" s="82"/>
      <c r="DH63" s="11">
        <f t="shared" si="129"/>
        <v>6</v>
      </c>
      <c r="DI63" s="14">
        <f t="shared" si="130"/>
        <v>3</v>
      </c>
      <c r="DJ63" s="11">
        <f t="shared" si="131"/>
        <v>0</v>
      </c>
      <c r="DK63" s="11">
        <f t="shared" si="132"/>
        <v>0</v>
      </c>
      <c r="DL63" s="11">
        <f t="shared" si="133"/>
        <v>0</v>
      </c>
      <c r="DM63" s="11">
        <f t="shared" si="150"/>
        <v>1</v>
      </c>
      <c r="DN63" s="11">
        <f t="shared" si="151"/>
        <v>1</v>
      </c>
      <c r="DO63" s="11">
        <f t="shared" si="134"/>
        <v>0</v>
      </c>
      <c r="DP63" s="11">
        <f t="shared" si="135"/>
        <v>1</v>
      </c>
      <c r="DQ63" s="11">
        <f t="shared" si="136"/>
        <v>2</v>
      </c>
      <c r="DR63" s="11">
        <f t="shared" si="137"/>
        <v>0</v>
      </c>
      <c r="DS63" s="11">
        <f t="shared" si="138"/>
        <v>0</v>
      </c>
      <c r="DT63" s="11">
        <f t="shared" si="139"/>
        <v>0</v>
      </c>
      <c r="DU63" s="11">
        <f t="shared" si="140"/>
        <v>0</v>
      </c>
      <c r="DV63" s="11">
        <f t="shared" si="141"/>
        <v>0</v>
      </c>
      <c r="DW63" s="11">
        <f t="shared" si="142"/>
        <v>0</v>
      </c>
      <c r="DX63" s="11">
        <f t="shared" si="143"/>
        <v>0</v>
      </c>
      <c r="DY63" s="11">
        <f t="shared" si="144"/>
        <v>0</v>
      </c>
      <c r="DZ63" s="11">
        <f t="shared" si="145"/>
        <v>0</v>
      </c>
      <c r="EA63" s="11">
        <f t="shared" si="146"/>
        <v>0</v>
      </c>
      <c r="EB63" s="11">
        <f t="shared" si="147"/>
        <v>0</v>
      </c>
      <c r="EC63" s="11">
        <f t="shared" si="148"/>
        <v>0</v>
      </c>
      <c r="ED63" s="11">
        <f t="shared" si="149"/>
        <v>0</v>
      </c>
      <c r="EE63" s="47">
        <f>DH63*100/('кол-во часов'!B29*18)</f>
        <v>6.666666666666667</v>
      </c>
      <c r="EF63" s="47">
        <f>DI63*100/('кол-во часов'!C29*18)</f>
        <v>4.166666666666667</v>
      </c>
      <c r="EG63" s="47" t="e">
        <f>DJ63*100/('кол-во часов'!D29*17)</f>
        <v>#DIV/0!</v>
      </c>
      <c r="EH63" s="47" t="e">
        <f>DK63*100/('кол-во часов'!E29*18)</f>
        <v>#DIV/0!</v>
      </c>
      <c r="EI63" s="47" t="e">
        <f>DL63*100/('кол-во часов'!F29*18)</f>
        <v>#DIV/0!</v>
      </c>
      <c r="EJ63" s="47" t="e">
        <f>DM63*100/('кол-во часов'!G29*18)</f>
        <v>#DIV/0!</v>
      </c>
      <c r="EK63" s="47" t="e">
        <f>DN63*100/('кол-во часов'!H29*18)</f>
        <v>#DIV/0!</v>
      </c>
      <c r="EL63" s="47" t="e">
        <f>DO63*100/('кол-во часов'!I29*18)</f>
        <v>#DIV/0!</v>
      </c>
      <c r="EM63" s="47" t="e">
        <f>DP63*100/('кол-во часов'!J29*18)</f>
        <v>#DIV/0!</v>
      </c>
      <c r="EN63" s="47">
        <f>DQ63*100/('кол-во часов'!K29*18)</f>
        <v>2.7777777777777777</v>
      </c>
      <c r="EO63" s="47" t="e">
        <f>DR63*100/('кол-во часов'!L29*18)</f>
        <v>#DIV/0!</v>
      </c>
      <c r="EP63" s="47" t="e">
        <f>DS63*100/('кол-во часов'!M29*18)</f>
        <v>#DIV/0!</v>
      </c>
      <c r="EQ63" s="47" t="e">
        <f>DT63*100/('кол-во часов'!N29*18)</f>
        <v>#DIV/0!</v>
      </c>
      <c r="ER63" s="47">
        <f>DU63*100/('кол-во часов'!O29*18)</f>
        <v>0</v>
      </c>
      <c r="ES63" s="47" t="e">
        <f>DV63*100/('кол-во часов'!P29*18)</f>
        <v>#DIV/0!</v>
      </c>
      <c r="ET63" s="47" t="e">
        <f>DW63*100/('кол-во часов'!Q29*18)</f>
        <v>#DIV/0!</v>
      </c>
      <c r="EU63" s="47">
        <f>DX63*100/('кол-во часов'!R29*18)</f>
        <v>0</v>
      </c>
      <c r="EV63" s="47">
        <f>DY63*100/('кол-во часов'!S29*18)</f>
        <v>0</v>
      </c>
      <c r="EW63" s="47">
        <f>DZ63*100/('кол-во часов'!T29*18)</f>
        <v>0</v>
      </c>
      <c r="EX63" s="47">
        <f>EA63*100/('кол-во часов'!U29*18)</f>
        <v>0</v>
      </c>
      <c r="EY63" s="47" t="e">
        <f>EB63*100/('кол-во часов'!V29*18)</f>
        <v>#DIV/0!</v>
      </c>
      <c r="EZ63" s="47">
        <f>EC63*100/('кол-во часов'!W29*18)</f>
        <v>0</v>
      </c>
      <c r="FA63" s="47">
        <f>ED63*100/('кол-во часов'!X29*18)</f>
        <v>0</v>
      </c>
    </row>
    <row r="64" spans="1:157" ht="18" customHeight="1" x14ac:dyDescent="0.2">
      <c r="D64" s="60" t="s">
        <v>149</v>
      </c>
      <c r="E64" s="22"/>
      <c r="F64" s="82"/>
      <c r="G64" s="82"/>
      <c r="H64" s="82"/>
      <c r="I64" s="65" t="s">
        <v>1</v>
      </c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65" t="s">
        <v>3</v>
      </c>
      <c r="V64" s="82"/>
      <c r="W64" s="65" t="s">
        <v>1</v>
      </c>
      <c r="X64" s="65" t="s">
        <v>5</v>
      </c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65" t="s">
        <v>1</v>
      </c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65" t="s">
        <v>1</v>
      </c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65" t="s">
        <v>5</v>
      </c>
      <c r="BT64" s="82"/>
      <c r="BU64" s="82"/>
      <c r="BV64" s="82"/>
      <c r="BW64" s="82"/>
      <c r="BX64" s="82"/>
      <c r="BY64" s="82"/>
      <c r="BZ64" s="82"/>
      <c r="CA64" s="65" t="s">
        <v>1</v>
      </c>
      <c r="CB64" s="86"/>
      <c r="CC64" s="65" t="s">
        <v>22</v>
      </c>
      <c r="CD64" s="86"/>
      <c r="CE64" s="87"/>
      <c r="CF64" s="66" t="s">
        <v>153</v>
      </c>
      <c r="CG64" s="82"/>
      <c r="CH64" s="82"/>
      <c r="CI64" s="82"/>
      <c r="CJ64" s="65" t="s">
        <v>152</v>
      </c>
      <c r="CK64" s="82"/>
      <c r="CL64" s="82"/>
      <c r="CM64" s="82"/>
      <c r="CN64" s="82"/>
      <c r="CO64" s="82"/>
      <c r="CP64" s="83" t="s">
        <v>151</v>
      </c>
      <c r="CQ64" s="82"/>
      <c r="CR64" s="82"/>
      <c r="CS64" s="66" t="s">
        <v>153</v>
      </c>
      <c r="CT64" s="65"/>
      <c r="CU64" s="82"/>
      <c r="CV64" s="82"/>
      <c r="CW64" s="82"/>
      <c r="CX64" s="65" t="s">
        <v>1</v>
      </c>
      <c r="CY64" s="82"/>
      <c r="CZ64" s="82"/>
      <c r="DA64" s="82"/>
      <c r="DB64" s="65" t="s">
        <v>5</v>
      </c>
      <c r="DC64" s="65" t="s">
        <v>3</v>
      </c>
      <c r="DD64" s="82"/>
      <c r="DE64" s="82"/>
      <c r="DF64" s="82"/>
      <c r="DG64" s="82"/>
      <c r="DH64" s="11">
        <f t="shared" si="129"/>
        <v>6</v>
      </c>
      <c r="DI64" s="14">
        <f t="shared" si="130"/>
        <v>3</v>
      </c>
      <c r="DJ64" s="11">
        <f t="shared" si="131"/>
        <v>0</v>
      </c>
      <c r="DK64" s="11">
        <f t="shared" si="132"/>
        <v>0</v>
      </c>
      <c r="DL64" s="11">
        <f t="shared" si="133"/>
        <v>0</v>
      </c>
      <c r="DM64" s="11">
        <f t="shared" si="150"/>
        <v>1</v>
      </c>
      <c r="DN64" s="11">
        <f t="shared" si="151"/>
        <v>1</v>
      </c>
      <c r="DO64" s="11">
        <f t="shared" si="134"/>
        <v>0</v>
      </c>
      <c r="DP64" s="11">
        <f t="shared" si="135"/>
        <v>1</v>
      </c>
      <c r="DQ64" s="11">
        <f t="shared" si="136"/>
        <v>2</v>
      </c>
      <c r="DR64" s="11">
        <f t="shared" si="137"/>
        <v>0</v>
      </c>
      <c r="DS64" s="11">
        <f t="shared" si="138"/>
        <v>0</v>
      </c>
      <c r="DT64" s="11">
        <f t="shared" si="139"/>
        <v>0</v>
      </c>
      <c r="DU64" s="11">
        <f t="shared" si="140"/>
        <v>0</v>
      </c>
      <c r="DV64" s="11">
        <f t="shared" si="141"/>
        <v>0</v>
      </c>
      <c r="DW64" s="11">
        <f t="shared" si="142"/>
        <v>0</v>
      </c>
      <c r="DX64" s="11">
        <f t="shared" si="143"/>
        <v>0</v>
      </c>
      <c r="DY64" s="11">
        <f t="shared" si="144"/>
        <v>0</v>
      </c>
      <c r="DZ64" s="11">
        <f t="shared" si="145"/>
        <v>0</v>
      </c>
      <c r="EA64" s="11">
        <f t="shared" si="146"/>
        <v>0</v>
      </c>
      <c r="EB64" s="11">
        <f t="shared" si="147"/>
        <v>0</v>
      </c>
      <c r="EC64" s="11">
        <f t="shared" si="148"/>
        <v>0</v>
      </c>
      <c r="ED64" s="11">
        <f t="shared" si="149"/>
        <v>0</v>
      </c>
      <c r="EE64" s="47">
        <f>DH64*100/('кол-во часов'!B30*18)</f>
        <v>6.666666666666667</v>
      </c>
      <c r="EF64" s="47">
        <f>DI64*100/('кол-во часов'!C30*18)</f>
        <v>4.166666666666667</v>
      </c>
      <c r="EG64" s="47" t="e">
        <f>DJ64*100/('кол-во часов'!D30*17)</f>
        <v>#DIV/0!</v>
      </c>
      <c r="EH64" s="47" t="e">
        <f>DK64*100/('кол-во часов'!E30*18)</f>
        <v>#DIV/0!</v>
      </c>
      <c r="EI64" s="47" t="e">
        <f>DL64*100/('кол-во часов'!F30*18)</f>
        <v>#DIV/0!</v>
      </c>
      <c r="EJ64" s="47" t="e">
        <f>DM64*100/('кол-во часов'!G30*18)</f>
        <v>#DIV/0!</v>
      </c>
      <c r="EK64" s="47" t="e">
        <f>DN64*100/('кол-во часов'!H30*18)</f>
        <v>#DIV/0!</v>
      </c>
      <c r="EL64" s="47" t="e">
        <f>DO64*100/('кол-во часов'!I30*18)</f>
        <v>#DIV/0!</v>
      </c>
      <c r="EM64" s="47" t="e">
        <f>DP64*100/('кол-во часов'!J30*18)</f>
        <v>#DIV/0!</v>
      </c>
      <c r="EN64" s="47">
        <f>DQ64*100/('кол-во часов'!K30*18)</f>
        <v>2.7777777777777777</v>
      </c>
      <c r="EO64" s="47" t="e">
        <f>DR64*100/('кол-во часов'!L30*18)</f>
        <v>#DIV/0!</v>
      </c>
      <c r="EP64" s="47" t="e">
        <f>DS64*100/('кол-во часов'!M30*18)</f>
        <v>#DIV/0!</v>
      </c>
      <c r="EQ64" s="47" t="e">
        <f>DT64*100/('кол-во часов'!N30*18)</f>
        <v>#DIV/0!</v>
      </c>
      <c r="ER64" s="47">
        <f>DU64*100/('кол-во часов'!O30*18)</f>
        <v>0</v>
      </c>
      <c r="ES64" s="47" t="e">
        <f>DV64*100/('кол-во часов'!P30*18)</f>
        <v>#DIV/0!</v>
      </c>
      <c r="ET64" s="47" t="e">
        <f>DW64*100/('кол-во часов'!Q30*18)</f>
        <v>#DIV/0!</v>
      </c>
      <c r="EU64" s="47">
        <f>DX64*100/('кол-во часов'!R30*18)</f>
        <v>0</v>
      </c>
      <c r="EV64" s="47">
        <f>DY64*100/('кол-во часов'!S30*18)</f>
        <v>0</v>
      </c>
      <c r="EW64" s="47">
        <f>DZ64*100/('кол-во часов'!T30*18)</f>
        <v>0</v>
      </c>
      <c r="EX64" s="47">
        <f>EA64*100/('кол-во часов'!U30*18)</f>
        <v>0</v>
      </c>
      <c r="EY64" s="47" t="e">
        <f>EB64*100/('кол-во часов'!V30*18)</f>
        <v>#DIV/0!</v>
      </c>
      <c r="EZ64" s="47">
        <f>EC64*100/('кол-во часов'!W30*18)</f>
        <v>0</v>
      </c>
      <c r="FA64" s="47">
        <f>ED64*100/('кол-во часов'!X30*18)</f>
        <v>0</v>
      </c>
    </row>
    <row r="65" spans="1:157" ht="18" customHeight="1" x14ac:dyDescent="0.2">
      <c r="D65" s="60" t="s">
        <v>150</v>
      </c>
      <c r="E65" s="22"/>
      <c r="F65" s="82"/>
      <c r="G65" s="82"/>
      <c r="H65" s="82"/>
      <c r="I65" s="65" t="s">
        <v>1</v>
      </c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65" t="s">
        <v>3</v>
      </c>
      <c r="V65" s="82"/>
      <c r="W65" s="65" t="s">
        <v>1</v>
      </c>
      <c r="X65" s="65" t="s">
        <v>5</v>
      </c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65" t="s">
        <v>1</v>
      </c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65" t="s">
        <v>1</v>
      </c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65" t="s">
        <v>5</v>
      </c>
      <c r="BT65" s="82"/>
      <c r="BU65" s="82"/>
      <c r="BV65" s="82"/>
      <c r="BW65" s="82"/>
      <c r="BX65" s="82"/>
      <c r="BY65" s="82"/>
      <c r="BZ65" s="82"/>
      <c r="CA65" s="65" t="s">
        <v>1</v>
      </c>
      <c r="CB65" s="86"/>
      <c r="CC65" s="65" t="s">
        <v>22</v>
      </c>
      <c r="CD65" s="86"/>
      <c r="CE65" s="87"/>
      <c r="CF65" s="66" t="s">
        <v>153</v>
      </c>
      <c r="CG65" s="82"/>
      <c r="CH65" s="82"/>
      <c r="CI65" s="82"/>
      <c r="CJ65" s="65" t="s">
        <v>152</v>
      </c>
      <c r="CK65" s="82"/>
      <c r="CL65" s="82"/>
      <c r="CM65" s="82"/>
      <c r="CN65" s="82"/>
      <c r="CO65" s="82"/>
      <c r="CP65" s="83" t="s">
        <v>151</v>
      </c>
      <c r="CQ65" s="82"/>
      <c r="CR65" s="82"/>
      <c r="CS65" s="66" t="s">
        <v>153</v>
      </c>
      <c r="CT65" s="65"/>
      <c r="CU65" s="82"/>
      <c r="CV65" s="82"/>
      <c r="CW65" s="82"/>
      <c r="CX65" s="65" t="s">
        <v>1</v>
      </c>
      <c r="CY65" s="82"/>
      <c r="CZ65" s="82"/>
      <c r="DA65" s="82"/>
      <c r="DB65" s="65" t="s">
        <v>5</v>
      </c>
      <c r="DC65" s="65" t="s">
        <v>3</v>
      </c>
      <c r="DD65" s="82"/>
      <c r="DE65" s="82"/>
      <c r="DF65" s="82"/>
      <c r="DG65" s="82"/>
      <c r="DH65" s="11">
        <f t="shared" si="129"/>
        <v>6</v>
      </c>
      <c r="DI65" s="14">
        <f t="shared" si="130"/>
        <v>3</v>
      </c>
      <c r="DJ65" s="11">
        <f t="shared" si="131"/>
        <v>0</v>
      </c>
      <c r="DK65" s="11">
        <f t="shared" si="132"/>
        <v>0</v>
      </c>
      <c r="DL65" s="11">
        <f t="shared" si="133"/>
        <v>0</v>
      </c>
      <c r="DM65" s="11">
        <f t="shared" si="150"/>
        <v>1</v>
      </c>
      <c r="DN65" s="11">
        <f t="shared" si="151"/>
        <v>1</v>
      </c>
      <c r="DO65" s="11">
        <f t="shared" si="134"/>
        <v>0</v>
      </c>
      <c r="DP65" s="11">
        <f t="shared" si="135"/>
        <v>1</v>
      </c>
      <c r="DQ65" s="11">
        <f t="shared" si="136"/>
        <v>2</v>
      </c>
      <c r="DR65" s="11">
        <f t="shared" si="137"/>
        <v>0</v>
      </c>
      <c r="DS65" s="11">
        <f t="shared" si="138"/>
        <v>0</v>
      </c>
      <c r="DT65" s="11">
        <f t="shared" si="139"/>
        <v>0</v>
      </c>
      <c r="DU65" s="11">
        <f t="shared" si="140"/>
        <v>0</v>
      </c>
      <c r="DV65" s="11">
        <f t="shared" si="141"/>
        <v>0</v>
      </c>
      <c r="DW65" s="11">
        <f t="shared" si="142"/>
        <v>0</v>
      </c>
      <c r="DX65" s="11">
        <f t="shared" si="143"/>
        <v>0</v>
      </c>
      <c r="DY65" s="11">
        <f t="shared" si="144"/>
        <v>0</v>
      </c>
      <c r="DZ65" s="11">
        <f t="shared" si="145"/>
        <v>0</v>
      </c>
      <c r="EA65" s="11">
        <f t="shared" si="146"/>
        <v>0</v>
      </c>
      <c r="EB65" s="11">
        <f t="shared" si="147"/>
        <v>0</v>
      </c>
      <c r="EC65" s="11">
        <f t="shared" si="148"/>
        <v>0</v>
      </c>
      <c r="ED65" s="11">
        <f t="shared" si="149"/>
        <v>0</v>
      </c>
      <c r="EE65" s="47">
        <f>DH65*100/('кол-во часов'!B31*18)</f>
        <v>6.666666666666667</v>
      </c>
      <c r="EF65" s="47">
        <f>DI65*100/('кол-во часов'!C31*18)</f>
        <v>4.166666666666667</v>
      </c>
      <c r="EG65" s="47" t="e">
        <f>DJ65*100/('кол-во часов'!D31*17)</f>
        <v>#DIV/0!</v>
      </c>
      <c r="EH65" s="47" t="e">
        <f>DK65*100/('кол-во часов'!E31*18)</f>
        <v>#DIV/0!</v>
      </c>
      <c r="EI65" s="47" t="e">
        <f>DL65*100/('кол-во часов'!F31*18)</f>
        <v>#DIV/0!</v>
      </c>
      <c r="EJ65" s="47" t="e">
        <f>DM65*100/('кол-во часов'!G31*18)</f>
        <v>#DIV/0!</v>
      </c>
      <c r="EK65" s="47" t="e">
        <f>DN65*100/('кол-во часов'!H31*18)</f>
        <v>#DIV/0!</v>
      </c>
      <c r="EL65" s="47" t="e">
        <f>DO65*100/('кол-во часов'!I31*18)</f>
        <v>#DIV/0!</v>
      </c>
      <c r="EM65" s="47" t="e">
        <f>DP65*100/('кол-во часов'!J31*18)</f>
        <v>#DIV/0!</v>
      </c>
      <c r="EN65" s="47">
        <f>DQ65*100/('кол-во часов'!K31*18)</f>
        <v>2.7777777777777777</v>
      </c>
      <c r="EO65" s="47" t="e">
        <f>DR65*100/('кол-во часов'!L31*18)</f>
        <v>#DIV/0!</v>
      </c>
      <c r="EP65" s="47" t="e">
        <f>DS65*100/('кол-во часов'!M31*18)</f>
        <v>#DIV/0!</v>
      </c>
      <c r="EQ65" s="47" t="e">
        <f>DT65*100/('кол-во часов'!N31*18)</f>
        <v>#DIV/0!</v>
      </c>
      <c r="ER65" s="47">
        <f>DU65*100/('кол-во часов'!O31*18)</f>
        <v>0</v>
      </c>
      <c r="ES65" s="47" t="e">
        <f>DV65*100/('кол-во часов'!P31*18)</f>
        <v>#DIV/0!</v>
      </c>
      <c r="ET65" s="47" t="e">
        <f>DW65*100/('кол-во часов'!Q31*18)</f>
        <v>#DIV/0!</v>
      </c>
      <c r="EU65" s="47">
        <f>DX65*100/('кол-во часов'!R31*18)</f>
        <v>0</v>
      </c>
      <c r="EV65" s="47">
        <f>DY65*100/('кол-во часов'!S31*18)</f>
        <v>0</v>
      </c>
      <c r="EW65" s="47">
        <f>DZ65*100/('кол-во часов'!T31*18)</f>
        <v>0</v>
      </c>
      <c r="EX65" s="47">
        <f>EA65*100/('кол-во часов'!U31*18)</f>
        <v>0</v>
      </c>
      <c r="EY65" s="47" t="e">
        <f>EB65*100/('кол-во часов'!V31*18)</f>
        <v>#DIV/0!</v>
      </c>
      <c r="EZ65" s="47">
        <f>EC65*100/('кол-во часов'!W31*18)</f>
        <v>0</v>
      </c>
      <c r="FA65" s="47">
        <f>ED65*100/('кол-во часов'!X31*18)</f>
        <v>0</v>
      </c>
    </row>
    <row r="66" spans="1:157" ht="18" customHeight="1" x14ac:dyDescent="0.2">
      <c r="D66" s="59" t="s">
        <v>46</v>
      </c>
      <c r="E66" s="22"/>
      <c r="F66" s="82"/>
      <c r="G66" s="82"/>
      <c r="H66" s="65" t="s">
        <v>1</v>
      </c>
      <c r="I66" s="88" t="s">
        <v>28</v>
      </c>
      <c r="J66" s="82"/>
      <c r="K66" s="82"/>
      <c r="L66" s="65" t="s">
        <v>3</v>
      </c>
      <c r="M66" s="82"/>
      <c r="N66" s="82"/>
      <c r="O66" s="89" t="s">
        <v>31</v>
      </c>
      <c r="P66" s="82"/>
      <c r="Q66" s="82"/>
      <c r="R66" s="82"/>
      <c r="S66" s="82"/>
      <c r="T66" s="82"/>
      <c r="U66" s="82"/>
      <c r="V66" s="82"/>
      <c r="W66" s="82"/>
      <c r="X66" s="88" t="s">
        <v>28</v>
      </c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65" t="s">
        <v>1</v>
      </c>
      <c r="AM66" s="82"/>
      <c r="AN66" s="82"/>
      <c r="AO66" s="82"/>
      <c r="AP66" s="82"/>
      <c r="AQ66" s="82"/>
      <c r="AR66" s="89" t="s">
        <v>31</v>
      </c>
      <c r="AS66" s="82"/>
      <c r="AT66" s="82"/>
      <c r="AU66" s="82"/>
      <c r="AV66" s="82"/>
      <c r="AW66" s="82"/>
      <c r="AX66" s="82"/>
      <c r="AY66" s="82"/>
      <c r="AZ66" s="82"/>
      <c r="BA66" s="82"/>
      <c r="BB66" s="89" t="s">
        <v>31</v>
      </c>
      <c r="BC66" s="82"/>
      <c r="BD66" s="65" t="s">
        <v>33</v>
      </c>
      <c r="BE66" s="82"/>
      <c r="BF66" s="82"/>
      <c r="BG66" s="82"/>
      <c r="BH66" s="82"/>
      <c r="BI66" s="82"/>
      <c r="BJ66" s="82"/>
      <c r="BK66" s="82"/>
      <c r="BL66" s="82"/>
      <c r="BM66" s="65" t="s">
        <v>39</v>
      </c>
      <c r="BN66" s="82"/>
      <c r="BO66" s="82"/>
      <c r="BP66" s="82"/>
      <c r="BQ66" s="82"/>
      <c r="BR66" s="82"/>
      <c r="BS66" s="89" t="s">
        <v>31</v>
      </c>
      <c r="BT66" s="82"/>
      <c r="BU66" s="82"/>
      <c r="BV66" s="82"/>
      <c r="BW66" s="82"/>
      <c r="BX66" s="65" t="s">
        <v>25</v>
      </c>
      <c r="BY66" s="82"/>
      <c r="BZ66" s="82"/>
      <c r="CA66" s="82"/>
      <c r="CB66" s="90"/>
      <c r="CC66" s="90"/>
      <c r="CD66" s="90"/>
      <c r="CE66" s="82"/>
      <c r="CF66" s="66" t="s">
        <v>153</v>
      </c>
      <c r="CG66" s="65" t="s">
        <v>3</v>
      </c>
      <c r="CH66" s="82"/>
      <c r="CI66" s="82"/>
      <c r="CJ66" s="65" t="s">
        <v>152</v>
      </c>
      <c r="CK66" s="82"/>
      <c r="CL66" s="82"/>
      <c r="CM66" s="82"/>
      <c r="CN66" s="82"/>
      <c r="CO66" s="82"/>
      <c r="CP66" s="83" t="s">
        <v>151</v>
      </c>
      <c r="CQ66" s="82"/>
      <c r="CR66" s="82"/>
      <c r="CS66" s="66" t="s">
        <v>153</v>
      </c>
      <c r="CT66" s="82"/>
      <c r="CU66" s="82"/>
      <c r="CV66" s="65" t="s">
        <v>39</v>
      </c>
      <c r="CW66" s="82"/>
      <c r="CX66" s="65" t="s">
        <v>33</v>
      </c>
      <c r="CY66" s="65" t="s">
        <v>1</v>
      </c>
      <c r="CZ66" s="82"/>
      <c r="DA66" s="82"/>
      <c r="DB66" s="82"/>
      <c r="DC66" s="89" t="s">
        <v>31</v>
      </c>
      <c r="DD66" s="82"/>
      <c r="DE66" s="82"/>
      <c r="DF66" s="82"/>
      <c r="DG66" s="82"/>
      <c r="DH66" s="11">
        <f t="shared" si="0"/>
        <v>3</v>
      </c>
      <c r="DI66" s="14">
        <f t="shared" si="1"/>
        <v>0</v>
      </c>
      <c r="DJ66" s="11">
        <f t="shared" si="2"/>
        <v>5</v>
      </c>
      <c r="DK66" s="11">
        <f t="shared" si="3"/>
        <v>2</v>
      </c>
      <c r="DL66" s="11">
        <f t="shared" si="4"/>
        <v>0</v>
      </c>
      <c r="DM66" s="11">
        <f t="shared" si="150"/>
        <v>0</v>
      </c>
      <c r="DN66" s="11">
        <f t="shared" si="151"/>
        <v>0</v>
      </c>
      <c r="DO66" s="11">
        <f t="shared" si="7"/>
        <v>0</v>
      </c>
      <c r="DP66" s="11">
        <f t="shared" si="8"/>
        <v>0</v>
      </c>
      <c r="DQ66" s="11">
        <f t="shared" si="9"/>
        <v>2</v>
      </c>
      <c r="DR66" s="11">
        <f t="shared" si="10"/>
        <v>1</v>
      </c>
      <c r="DS66" s="11">
        <f t="shared" si="11"/>
        <v>2</v>
      </c>
      <c r="DT66" s="11">
        <f t="shared" si="12"/>
        <v>0</v>
      </c>
      <c r="DU66" s="11">
        <f t="shared" si="13"/>
        <v>0</v>
      </c>
      <c r="DV66" s="11">
        <f t="shared" si="14"/>
        <v>0</v>
      </c>
      <c r="DW66" s="11">
        <f t="shared" si="15"/>
        <v>0</v>
      </c>
      <c r="DX66" s="11">
        <f t="shared" si="16"/>
        <v>0</v>
      </c>
      <c r="DY66" s="11">
        <f t="shared" si="17"/>
        <v>0</v>
      </c>
      <c r="DZ66" s="11">
        <f t="shared" si="18"/>
        <v>0</v>
      </c>
      <c r="EA66" s="11">
        <f t="shared" si="19"/>
        <v>0</v>
      </c>
      <c r="EB66" s="11">
        <f t="shared" si="20"/>
        <v>0</v>
      </c>
      <c r="EC66" s="11">
        <f t="shared" si="21"/>
        <v>0</v>
      </c>
      <c r="ED66" s="11">
        <f t="shared" si="22"/>
        <v>0</v>
      </c>
      <c r="EE66" s="47">
        <f>DH66*100/('кол-во часов'!B25*18)</f>
        <v>3.3333333333333335</v>
      </c>
      <c r="EF66" s="47">
        <f>DI66*100/('кол-во часов'!C25*18)</f>
        <v>0</v>
      </c>
      <c r="EG66" s="47" t="e">
        <f>DJ66*100/('кол-во часов'!D25*17)</f>
        <v>#DIV/0!</v>
      </c>
      <c r="EH66" s="47" t="e">
        <f>DK66*100/('кол-во часов'!E25*18)</f>
        <v>#DIV/0!</v>
      </c>
      <c r="EI66" s="47" t="e">
        <f>DL66*100/('кол-во часов'!F25*18)</f>
        <v>#DIV/0!</v>
      </c>
      <c r="EJ66" s="47" t="e">
        <f>DM66*100/('кол-во часов'!G25*18)</f>
        <v>#DIV/0!</v>
      </c>
      <c r="EK66" s="47" t="e">
        <f>DN66*100/('кол-во часов'!H25*18)</f>
        <v>#DIV/0!</v>
      </c>
      <c r="EL66" s="47" t="e">
        <f>DO66*100/('кол-во часов'!I25*18)</f>
        <v>#DIV/0!</v>
      </c>
      <c r="EM66" s="47" t="e">
        <f>DP66*100/('кол-во часов'!J25*18)</f>
        <v>#DIV/0!</v>
      </c>
      <c r="EN66" s="47">
        <f>DQ66*100/('кол-во часов'!K25*18)</f>
        <v>2.7777777777777777</v>
      </c>
      <c r="EO66" s="47" t="e">
        <f>DR66*100/('кол-во часов'!L25*18)</f>
        <v>#DIV/0!</v>
      </c>
      <c r="EP66" s="47" t="e">
        <f>DS66*100/('кол-во часов'!M25*18)</f>
        <v>#DIV/0!</v>
      </c>
      <c r="EQ66" s="47" t="e">
        <f>DT66*100/('кол-во часов'!N25*18)</f>
        <v>#DIV/0!</v>
      </c>
      <c r="ER66" s="47">
        <f>DU66*100/('кол-во часов'!O25*18)</f>
        <v>0</v>
      </c>
      <c r="ES66" s="47" t="e">
        <f>DV66*100/('кол-во часов'!P25*18)</f>
        <v>#DIV/0!</v>
      </c>
      <c r="ET66" s="47" t="e">
        <f>DW66*100/('кол-во часов'!Q25*18)</f>
        <v>#DIV/0!</v>
      </c>
      <c r="EU66" s="47">
        <f>DX66*100/('кол-во часов'!R25*18)</f>
        <v>0</v>
      </c>
      <c r="EV66" s="47">
        <f>DY66*100/('кол-во часов'!S25*18)</f>
        <v>0</v>
      </c>
      <c r="EW66" s="47">
        <f>DZ66*100/('кол-во часов'!T25*18)</f>
        <v>0</v>
      </c>
      <c r="EX66" s="47">
        <f>EA66*100/('кол-во часов'!U25*18)</f>
        <v>0</v>
      </c>
      <c r="EY66" s="47" t="e">
        <f>EB66*100/('кол-во часов'!V25*18)</f>
        <v>#DIV/0!</v>
      </c>
      <c r="EZ66" s="47">
        <f>EC66*100/('кол-во часов'!W25*18)</f>
        <v>0</v>
      </c>
      <c r="FA66" s="47">
        <f>ED66*100/('кол-во часов'!X25*18)</f>
        <v>0</v>
      </c>
    </row>
    <row r="67" spans="1:157" ht="18" customHeight="1" x14ac:dyDescent="0.2">
      <c r="D67" s="37" t="s">
        <v>47</v>
      </c>
      <c r="E67" s="22"/>
      <c r="F67" s="65" t="s">
        <v>1</v>
      </c>
      <c r="G67" s="82"/>
      <c r="H67" s="82"/>
      <c r="I67" s="88" t="s">
        <v>28</v>
      </c>
      <c r="J67" s="82"/>
      <c r="K67" s="82"/>
      <c r="L67" s="65" t="s">
        <v>3</v>
      </c>
      <c r="M67" s="82"/>
      <c r="N67" s="82"/>
      <c r="O67" s="89" t="s">
        <v>31</v>
      </c>
      <c r="P67" s="82"/>
      <c r="Q67" s="82"/>
      <c r="R67" s="82"/>
      <c r="S67" s="82"/>
      <c r="T67" s="82"/>
      <c r="U67" s="82"/>
      <c r="V67" s="82"/>
      <c r="W67" s="82"/>
      <c r="X67" s="88" t="s">
        <v>28</v>
      </c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65" t="s">
        <v>1</v>
      </c>
      <c r="AM67" s="82"/>
      <c r="AN67" s="82"/>
      <c r="AO67" s="82"/>
      <c r="AP67" s="82"/>
      <c r="AQ67" s="82"/>
      <c r="AR67" s="89" t="s">
        <v>31</v>
      </c>
      <c r="AS67" s="82"/>
      <c r="AT67" s="82"/>
      <c r="AU67" s="82"/>
      <c r="AV67" s="82"/>
      <c r="AW67" s="82"/>
      <c r="AX67" s="82"/>
      <c r="AY67" s="82"/>
      <c r="AZ67" s="82"/>
      <c r="BA67" s="82"/>
      <c r="BB67" s="89" t="s">
        <v>31</v>
      </c>
      <c r="BC67" s="82"/>
      <c r="BD67" s="65" t="s">
        <v>33</v>
      </c>
      <c r="BE67" s="82"/>
      <c r="BF67" s="82"/>
      <c r="BG67" s="82"/>
      <c r="BH67" s="82"/>
      <c r="BI67" s="82"/>
      <c r="BJ67" s="82"/>
      <c r="BK67" s="82"/>
      <c r="BL67" s="82"/>
      <c r="BM67" s="65" t="s">
        <v>39</v>
      </c>
      <c r="BN67" s="82"/>
      <c r="BO67" s="82"/>
      <c r="BP67" s="82"/>
      <c r="BQ67" s="82"/>
      <c r="BR67" s="82"/>
      <c r="BS67" s="89" t="s">
        <v>31</v>
      </c>
      <c r="BT67" s="82"/>
      <c r="BU67" s="82"/>
      <c r="BV67" s="82"/>
      <c r="BW67" s="82"/>
      <c r="BX67" s="65" t="s">
        <v>25</v>
      </c>
      <c r="BY67" s="82"/>
      <c r="BZ67" s="82"/>
      <c r="CA67" s="82"/>
      <c r="CB67" s="82"/>
      <c r="CC67" s="82"/>
      <c r="CD67" s="82"/>
      <c r="CE67" s="82"/>
      <c r="CF67" s="66" t="s">
        <v>153</v>
      </c>
      <c r="CG67" s="65" t="s">
        <v>3</v>
      </c>
      <c r="CH67" s="82"/>
      <c r="CI67" s="82"/>
      <c r="CJ67" s="65" t="s">
        <v>152</v>
      </c>
      <c r="CK67" s="82"/>
      <c r="CL67" s="82"/>
      <c r="CM67" s="82"/>
      <c r="CN67" s="82"/>
      <c r="CO67" s="82"/>
      <c r="CP67" s="83" t="s">
        <v>151</v>
      </c>
      <c r="CQ67" s="82"/>
      <c r="CR67" s="82"/>
      <c r="CS67" s="66" t="s">
        <v>153</v>
      </c>
      <c r="CT67" s="82"/>
      <c r="CU67" s="82"/>
      <c r="CV67" s="65" t="s">
        <v>39</v>
      </c>
      <c r="CW67" s="82"/>
      <c r="CX67" s="65" t="s">
        <v>33</v>
      </c>
      <c r="CY67" s="65" t="s">
        <v>1</v>
      </c>
      <c r="CZ67" s="82"/>
      <c r="DA67" s="82"/>
      <c r="DB67" s="82"/>
      <c r="DC67" s="89" t="s">
        <v>31</v>
      </c>
      <c r="DD67" s="82"/>
      <c r="DE67" s="82"/>
      <c r="DF67" s="82"/>
      <c r="DG67" s="82"/>
      <c r="DH67" s="11">
        <f t="shared" si="0"/>
        <v>3</v>
      </c>
      <c r="DI67" s="14">
        <f t="shared" si="1"/>
        <v>0</v>
      </c>
      <c r="DJ67" s="11">
        <f t="shared" si="2"/>
        <v>5</v>
      </c>
      <c r="DK67" s="11">
        <f t="shared" si="3"/>
        <v>2</v>
      </c>
      <c r="DL67" s="11">
        <f t="shared" si="4"/>
        <v>0</v>
      </c>
      <c r="DM67" s="11">
        <f t="shared" si="5"/>
        <v>0</v>
      </c>
      <c r="DN67" s="11">
        <f t="shared" si="6"/>
        <v>2</v>
      </c>
      <c r="DO67" s="11">
        <f t="shared" si="7"/>
        <v>0</v>
      </c>
      <c r="DP67" s="11">
        <f t="shared" si="8"/>
        <v>0</v>
      </c>
      <c r="DQ67" s="11">
        <f t="shared" si="9"/>
        <v>2</v>
      </c>
      <c r="DR67" s="11">
        <f t="shared" si="10"/>
        <v>1</v>
      </c>
      <c r="DS67" s="11">
        <f t="shared" si="11"/>
        <v>2</v>
      </c>
      <c r="DT67" s="11">
        <f t="shared" si="12"/>
        <v>0</v>
      </c>
      <c r="DU67" s="11">
        <f t="shared" si="13"/>
        <v>0</v>
      </c>
      <c r="DV67" s="11">
        <f t="shared" si="14"/>
        <v>0</v>
      </c>
      <c r="DW67" s="11">
        <f t="shared" si="15"/>
        <v>0</v>
      </c>
      <c r="DX67" s="11">
        <f t="shared" si="16"/>
        <v>0</v>
      </c>
      <c r="DY67" s="11">
        <f t="shared" si="17"/>
        <v>0</v>
      </c>
      <c r="DZ67" s="11">
        <f t="shared" si="18"/>
        <v>0</v>
      </c>
      <c r="EA67" s="11">
        <f t="shared" si="19"/>
        <v>0</v>
      </c>
      <c r="EB67" s="11">
        <f t="shared" si="20"/>
        <v>0</v>
      </c>
      <c r="EC67" s="11">
        <f t="shared" si="21"/>
        <v>0</v>
      </c>
      <c r="ED67" s="11">
        <f t="shared" si="22"/>
        <v>0</v>
      </c>
      <c r="EE67" s="47">
        <f>DH67*100/('кол-во часов'!B26*18)</f>
        <v>3.3333333333333335</v>
      </c>
      <c r="EF67" s="47">
        <f>DI67*100/('кол-во часов'!C26*18)</f>
        <v>0</v>
      </c>
      <c r="EG67" s="47" t="e">
        <f>DJ67*100/('кол-во часов'!D26*17)</f>
        <v>#DIV/0!</v>
      </c>
      <c r="EH67" s="47" t="e">
        <f>DK67*100/('кол-во часов'!E26*18)</f>
        <v>#DIV/0!</v>
      </c>
      <c r="EI67" s="47" t="e">
        <f>DL67*100/('кол-во часов'!F26*18)</f>
        <v>#DIV/0!</v>
      </c>
      <c r="EJ67" s="47" t="e">
        <f>DM67*100/('кол-во часов'!G26*18)</f>
        <v>#DIV/0!</v>
      </c>
      <c r="EK67" s="47" t="e">
        <f>DN67*100/('кол-во часов'!H26*18)</f>
        <v>#DIV/0!</v>
      </c>
      <c r="EL67" s="47" t="e">
        <f>DO67*100/('кол-во часов'!I26*18)</f>
        <v>#DIV/0!</v>
      </c>
      <c r="EM67" s="47" t="e">
        <f>DP67*100/('кол-во часов'!J26*18)</f>
        <v>#DIV/0!</v>
      </c>
      <c r="EN67" s="47">
        <f>DQ67*100/('кол-во часов'!K26*18)</f>
        <v>2.7777777777777777</v>
      </c>
      <c r="EO67" s="47" t="e">
        <f>DR67*100/('кол-во часов'!L26*18)</f>
        <v>#DIV/0!</v>
      </c>
      <c r="EP67" s="47" t="e">
        <f>DS67*100/('кол-во часов'!M26*18)</f>
        <v>#DIV/0!</v>
      </c>
      <c r="EQ67" s="47" t="e">
        <f>DT67*100/('кол-во часов'!N26*18)</f>
        <v>#DIV/0!</v>
      </c>
      <c r="ER67" s="47">
        <f>DU67*100/('кол-во часов'!O26*18)</f>
        <v>0</v>
      </c>
      <c r="ES67" s="47" t="e">
        <f>DV67*100/('кол-во часов'!P26*18)</f>
        <v>#DIV/0!</v>
      </c>
      <c r="ET67" s="47" t="e">
        <f>DW67*100/('кол-во часов'!Q26*18)</f>
        <v>#DIV/0!</v>
      </c>
      <c r="EU67" s="47">
        <f>DX67*100/('кол-во часов'!R26*18)</f>
        <v>0</v>
      </c>
      <c r="EV67" s="47">
        <f>DY67*100/('кол-во часов'!S26*18)</f>
        <v>0</v>
      </c>
      <c r="EW67" s="47">
        <f>DZ67*100/('кол-во часов'!T26*18)</f>
        <v>0</v>
      </c>
      <c r="EX67" s="47">
        <f>EA67*100/('кол-во часов'!U26*18)</f>
        <v>0</v>
      </c>
      <c r="EY67" s="47" t="e">
        <f>EB67*100/('кол-во часов'!V26*18)</f>
        <v>#DIV/0!</v>
      </c>
      <c r="EZ67" s="47">
        <f>EC67*100/('кол-во часов'!W26*18)</f>
        <v>0</v>
      </c>
      <c r="FA67" s="47">
        <f>ED67*100/('кол-во часов'!X26*18)</f>
        <v>0</v>
      </c>
    </row>
    <row r="68" spans="1:157" ht="18" customHeight="1" x14ac:dyDescent="0.2">
      <c r="A68" s="20"/>
      <c r="B68" s="21"/>
      <c r="D68" s="37" t="s">
        <v>48</v>
      </c>
      <c r="E68" s="22"/>
      <c r="F68" s="65" t="s">
        <v>1</v>
      </c>
      <c r="G68" s="82"/>
      <c r="H68" s="82"/>
      <c r="I68" s="88" t="s">
        <v>28</v>
      </c>
      <c r="J68" s="82"/>
      <c r="K68" s="82"/>
      <c r="L68" s="65" t="s">
        <v>3</v>
      </c>
      <c r="M68" s="82"/>
      <c r="N68" s="82"/>
      <c r="O68" s="89" t="s">
        <v>31</v>
      </c>
      <c r="P68" s="82"/>
      <c r="Q68" s="82"/>
      <c r="R68" s="82"/>
      <c r="S68" s="82"/>
      <c r="T68" s="82"/>
      <c r="U68" s="82"/>
      <c r="V68" s="82"/>
      <c r="W68" s="82"/>
      <c r="X68" s="88" t="s">
        <v>28</v>
      </c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65" t="s">
        <v>1</v>
      </c>
      <c r="AN68" s="82"/>
      <c r="AO68" s="82"/>
      <c r="AP68" s="82"/>
      <c r="AQ68" s="82"/>
      <c r="AR68" s="89" t="s">
        <v>31</v>
      </c>
      <c r="AS68" s="82"/>
      <c r="AT68" s="82"/>
      <c r="AU68" s="82"/>
      <c r="AV68" s="82"/>
      <c r="AW68" s="82"/>
      <c r="AX68" s="82"/>
      <c r="AY68" s="82"/>
      <c r="AZ68" s="82"/>
      <c r="BA68" s="82"/>
      <c r="BB68" s="89" t="s">
        <v>31</v>
      </c>
      <c r="BC68" s="82"/>
      <c r="BD68" s="65" t="s">
        <v>33</v>
      </c>
      <c r="BE68" s="82"/>
      <c r="BF68" s="82"/>
      <c r="BG68" s="82"/>
      <c r="BH68" s="82"/>
      <c r="BI68" s="82"/>
      <c r="BJ68" s="82"/>
      <c r="BK68" s="82"/>
      <c r="BL68" s="82"/>
      <c r="BM68" s="65" t="s">
        <v>39</v>
      </c>
      <c r="BN68" s="82"/>
      <c r="BO68" s="82"/>
      <c r="BP68" s="82"/>
      <c r="BQ68" s="82"/>
      <c r="BR68" s="82"/>
      <c r="BS68" s="89" t="s">
        <v>31</v>
      </c>
      <c r="BT68" s="82"/>
      <c r="BU68" s="82"/>
      <c r="BV68" s="82"/>
      <c r="BW68" s="82"/>
      <c r="BX68" s="65" t="s">
        <v>25</v>
      </c>
      <c r="BY68" s="82"/>
      <c r="BZ68" s="82"/>
      <c r="CA68" s="82"/>
      <c r="CB68" s="82"/>
      <c r="CC68" s="82"/>
      <c r="CD68" s="82"/>
      <c r="CE68" s="82"/>
      <c r="CF68" s="66" t="s">
        <v>153</v>
      </c>
      <c r="CG68" s="65" t="s">
        <v>3</v>
      </c>
      <c r="CH68" s="82"/>
      <c r="CI68" s="82"/>
      <c r="CJ68" s="65" t="s">
        <v>152</v>
      </c>
      <c r="CK68" s="82"/>
      <c r="CL68" s="82"/>
      <c r="CM68" s="82"/>
      <c r="CN68" s="82"/>
      <c r="CO68" s="82"/>
      <c r="CP68" s="83" t="s">
        <v>151</v>
      </c>
      <c r="CQ68" s="82"/>
      <c r="CR68" s="82"/>
      <c r="CS68" s="66" t="s">
        <v>153</v>
      </c>
      <c r="CT68" s="82"/>
      <c r="CU68" s="82"/>
      <c r="CV68" s="65" t="s">
        <v>39</v>
      </c>
      <c r="CW68" s="82"/>
      <c r="CX68" s="65" t="s">
        <v>33</v>
      </c>
      <c r="CY68" s="65" t="s">
        <v>1</v>
      </c>
      <c r="CZ68" s="82"/>
      <c r="DA68" s="82"/>
      <c r="DB68" s="82"/>
      <c r="DC68" s="89" t="s">
        <v>31</v>
      </c>
      <c r="DD68" s="82"/>
      <c r="DE68" s="82"/>
      <c r="DF68" s="82"/>
      <c r="DG68" s="82"/>
      <c r="DH68" s="11">
        <f t="shared" si="0"/>
        <v>3</v>
      </c>
      <c r="DI68" s="14">
        <f t="shared" si="1"/>
        <v>0</v>
      </c>
      <c r="DJ68" s="11">
        <f t="shared" si="2"/>
        <v>5</v>
      </c>
      <c r="DK68" s="11">
        <f t="shared" si="3"/>
        <v>2</v>
      </c>
      <c r="DL68" s="11">
        <f t="shared" si="4"/>
        <v>0</v>
      </c>
      <c r="DM68" s="11">
        <f t="shared" si="5"/>
        <v>0</v>
      </c>
      <c r="DN68" s="11">
        <f t="shared" si="6"/>
        <v>2</v>
      </c>
      <c r="DO68" s="11">
        <f t="shared" si="7"/>
        <v>0</v>
      </c>
      <c r="DP68" s="11">
        <f t="shared" si="8"/>
        <v>0</v>
      </c>
      <c r="DQ68" s="11">
        <f t="shared" si="9"/>
        <v>2</v>
      </c>
      <c r="DR68" s="11">
        <f t="shared" si="10"/>
        <v>1</v>
      </c>
      <c r="DS68" s="11">
        <f t="shared" si="11"/>
        <v>2</v>
      </c>
      <c r="DT68" s="11">
        <f t="shared" si="12"/>
        <v>0</v>
      </c>
      <c r="DU68" s="11">
        <f t="shared" si="13"/>
        <v>0</v>
      </c>
      <c r="DV68" s="11">
        <f t="shared" si="14"/>
        <v>0</v>
      </c>
      <c r="DW68" s="11">
        <f t="shared" si="15"/>
        <v>0</v>
      </c>
      <c r="DX68" s="11">
        <f t="shared" si="16"/>
        <v>0</v>
      </c>
      <c r="DY68" s="11">
        <f t="shared" si="17"/>
        <v>0</v>
      </c>
      <c r="DZ68" s="11">
        <f t="shared" si="18"/>
        <v>0</v>
      </c>
      <c r="EA68" s="11">
        <f t="shared" si="19"/>
        <v>0</v>
      </c>
      <c r="EB68" s="11">
        <f t="shared" si="20"/>
        <v>0</v>
      </c>
      <c r="EC68" s="11">
        <f t="shared" si="21"/>
        <v>0</v>
      </c>
      <c r="ED68" s="11">
        <f t="shared" si="22"/>
        <v>0</v>
      </c>
      <c r="EE68" s="47">
        <f>DH68*100/('кол-во часов'!B27*18)</f>
        <v>3.3333333333333335</v>
      </c>
      <c r="EF68" s="47">
        <f>DI68*100/('кол-во часов'!C27*18)</f>
        <v>0</v>
      </c>
      <c r="EG68" s="47" t="e">
        <f>DJ68*100/('кол-во часов'!D27*17)</f>
        <v>#DIV/0!</v>
      </c>
      <c r="EH68" s="47" t="e">
        <f>DK68*100/('кол-во часов'!E27*18)</f>
        <v>#DIV/0!</v>
      </c>
      <c r="EI68" s="47" t="e">
        <f>DL68*100/('кол-во часов'!F27*18)</f>
        <v>#DIV/0!</v>
      </c>
      <c r="EJ68" s="47" t="e">
        <f>DM68*100/('кол-во часов'!G27*18)</f>
        <v>#DIV/0!</v>
      </c>
      <c r="EK68" s="47" t="e">
        <f>DN68*100/('кол-во часов'!H27*18)</f>
        <v>#DIV/0!</v>
      </c>
      <c r="EL68" s="47" t="e">
        <f>DO68*100/('кол-во часов'!I27*18)</f>
        <v>#DIV/0!</v>
      </c>
      <c r="EM68" s="47" t="e">
        <f>DP68*100/('кол-во часов'!J27*18)</f>
        <v>#DIV/0!</v>
      </c>
      <c r="EN68" s="47">
        <f>DQ68*100/('кол-во часов'!K27*18)</f>
        <v>2.7777777777777777</v>
      </c>
      <c r="EO68" s="47" t="e">
        <f>DR68*100/('кол-во часов'!L27*18)</f>
        <v>#DIV/0!</v>
      </c>
      <c r="EP68" s="47" t="e">
        <f>DS68*100/('кол-во часов'!M27*18)</f>
        <v>#DIV/0!</v>
      </c>
      <c r="EQ68" s="47" t="e">
        <f>DT68*100/('кол-во часов'!N27*18)</f>
        <v>#DIV/0!</v>
      </c>
      <c r="ER68" s="47">
        <f>DU68*100/('кол-во часов'!O27*18)</f>
        <v>0</v>
      </c>
      <c r="ES68" s="47" t="e">
        <f>DV68*100/('кол-во часов'!P27*18)</f>
        <v>#DIV/0!</v>
      </c>
      <c r="ET68" s="47" t="e">
        <f>DW68*100/('кол-во часов'!Q27*18)</f>
        <v>#DIV/0!</v>
      </c>
      <c r="EU68" s="47">
        <f>DX68*100/('кол-во часов'!R27*18)</f>
        <v>0</v>
      </c>
      <c r="EV68" s="47">
        <f>DY68*100/('кол-во часов'!S27*18)</f>
        <v>0</v>
      </c>
      <c r="EW68" s="47">
        <f>DZ68*100/('кол-во часов'!T27*18)</f>
        <v>0</v>
      </c>
      <c r="EX68" s="47">
        <f>EA68*100/('кол-во часов'!U27*18)</f>
        <v>0</v>
      </c>
      <c r="EY68" s="47" t="e">
        <f>EB68*100/('кол-во часов'!V27*18)</f>
        <v>#DIV/0!</v>
      </c>
      <c r="EZ68" s="47">
        <f>EC68*100/('кол-во часов'!W27*18)</f>
        <v>0</v>
      </c>
      <c r="FA68" s="47">
        <f>ED68*100/('кол-во часов'!X27*18)</f>
        <v>0</v>
      </c>
    </row>
    <row r="69" spans="1:157" ht="18" customHeight="1" x14ac:dyDescent="0.2">
      <c r="A69" s="20"/>
      <c r="B69" s="21"/>
      <c r="D69" s="37" t="s">
        <v>82</v>
      </c>
      <c r="E69" s="22"/>
      <c r="F69" s="82"/>
      <c r="G69" s="82"/>
      <c r="H69" s="84"/>
      <c r="I69" s="88" t="s">
        <v>28</v>
      </c>
      <c r="J69" s="65" t="s">
        <v>1</v>
      </c>
      <c r="K69" s="82"/>
      <c r="L69" s="65" t="s">
        <v>3</v>
      </c>
      <c r="M69" s="82"/>
      <c r="N69" s="82"/>
      <c r="O69" s="89" t="s">
        <v>31</v>
      </c>
      <c r="P69" s="82"/>
      <c r="Q69" s="82"/>
      <c r="R69" s="82"/>
      <c r="S69" s="82"/>
      <c r="T69" s="82"/>
      <c r="U69" s="82"/>
      <c r="V69" s="82"/>
      <c r="W69" s="82"/>
      <c r="X69" s="88" t="s">
        <v>28</v>
      </c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65" t="s">
        <v>1</v>
      </c>
      <c r="AL69" s="82"/>
      <c r="AM69" s="82"/>
      <c r="AN69" s="82"/>
      <c r="AO69" s="82"/>
      <c r="AP69" s="82"/>
      <c r="AQ69" s="82"/>
      <c r="AR69" s="89" t="s">
        <v>31</v>
      </c>
      <c r="AS69" s="82"/>
      <c r="AT69" s="82"/>
      <c r="AU69" s="82"/>
      <c r="AV69" s="82"/>
      <c r="AW69" s="82"/>
      <c r="AX69" s="82"/>
      <c r="AY69" s="82"/>
      <c r="AZ69" s="82"/>
      <c r="BA69" s="82"/>
      <c r="BB69" s="89" t="s">
        <v>31</v>
      </c>
      <c r="BC69" s="82"/>
      <c r="BD69" s="65" t="s">
        <v>33</v>
      </c>
      <c r="BE69" s="82"/>
      <c r="BF69" s="82"/>
      <c r="BG69" s="82"/>
      <c r="BH69" s="82"/>
      <c r="BI69" s="82"/>
      <c r="BJ69" s="82"/>
      <c r="BK69" s="82"/>
      <c r="BL69" s="82"/>
      <c r="BM69" s="65" t="s">
        <v>39</v>
      </c>
      <c r="BN69" s="82"/>
      <c r="BO69" s="82"/>
      <c r="BP69" s="82"/>
      <c r="BQ69" s="82"/>
      <c r="BR69" s="82"/>
      <c r="BS69" s="89" t="s">
        <v>31</v>
      </c>
      <c r="BT69" s="82"/>
      <c r="BU69" s="82"/>
      <c r="BV69" s="82"/>
      <c r="BW69" s="82"/>
      <c r="BX69" s="65" t="s">
        <v>25</v>
      </c>
      <c r="BY69" s="82"/>
      <c r="BZ69" s="82"/>
      <c r="CA69" s="82"/>
      <c r="CB69" s="82"/>
      <c r="CC69" s="82"/>
      <c r="CD69" s="82"/>
      <c r="CE69" s="82"/>
      <c r="CF69" s="66" t="s">
        <v>153</v>
      </c>
      <c r="CG69" s="65" t="s">
        <v>3</v>
      </c>
      <c r="CH69" s="82"/>
      <c r="CI69" s="82"/>
      <c r="CJ69" s="65" t="s">
        <v>152</v>
      </c>
      <c r="CK69" s="82"/>
      <c r="CL69" s="82"/>
      <c r="CM69" s="82"/>
      <c r="CN69" s="82"/>
      <c r="CO69" s="82"/>
      <c r="CP69" s="83" t="s">
        <v>151</v>
      </c>
      <c r="CQ69" s="82"/>
      <c r="CR69" s="82"/>
      <c r="CS69" s="66" t="s">
        <v>153</v>
      </c>
      <c r="CT69" s="82"/>
      <c r="CU69" s="82"/>
      <c r="CV69" s="65" t="s">
        <v>39</v>
      </c>
      <c r="CW69" s="82"/>
      <c r="CX69" s="65" t="s">
        <v>33</v>
      </c>
      <c r="CY69" s="65" t="s">
        <v>1</v>
      </c>
      <c r="CZ69" s="82"/>
      <c r="DA69" s="82"/>
      <c r="DB69" s="82"/>
      <c r="DC69" s="89" t="s">
        <v>31</v>
      </c>
      <c r="DD69" s="82"/>
      <c r="DE69" s="82"/>
      <c r="DF69" s="82"/>
      <c r="DG69" s="82"/>
      <c r="DH69" s="11">
        <f t="shared" si="0"/>
        <v>3</v>
      </c>
      <c r="DI69" s="14">
        <f t="shared" si="1"/>
        <v>0</v>
      </c>
      <c r="DJ69" s="11">
        <f t="shared" si="2"/>
        <v>5</v>
      </c>
      <c r="DK69" s="11">
        <f t="shared" si="3"/>
        <v>2</v>
      </c>
      <c r="DL69" s="11">
        <f t="shared" si="4"/>
        <v>0</v>
      </c>
      <c r="DM69" s="11">
        <f t="shared" si="5"/>
        <v>0</v>
      </c>
      <c r="DN69" s="11">
        <f t="shared" si="6"/>
        <v>2</v>
      </c>
      <c r="DO69" s="11">
        <f t="shared" si="7"/>
        <v>0</v>
      </c>
      <c r="DP69" s="11">
        <f t="shared" si="8"/>
        <v>0</v>
      </c>
      <c r="DQ69" s="11">
        <f t="shared" si="9"/>
        <v>2</v>
      </c>
      <c r="DR69" s="11">
        <f t="shared" si="10"/>
        <v>1</v>
      </c>
      <c r="DS69" s="11">
        <f t="shared" si="11"/>
        <v>2</v>
      </c>
      <c r="DT69" s="11">
        <f t="shared" si="12"/>
        <v>0</v>
      </c>
      <c r="DU69" s="11">
        <f t="shared" si="13"/>
        <v>0</v>
      </c>
      <c r="DV69" s="11">
        <f t="shared" si="14"/>
        <v>0</v>
      </c>
      <c r="DW69" s="11">
        <f t="shared" si="15"/>
        <v>0</v>
      </c>
      <c r="DX69" s="11">
        <f t="shared" si="16"/>
        <v>0</v>
      </c>
      <c r="DY69" s="11">
        <f t="shared" si="17"/>
        <v>0</v>
      </c>
      <c r="DZ69" s="11">
        <f t="shared" si="18"/>
        <v>0</v>
      </c>
      <c r="EA69" s="11">
        <f t="shared" si="19"/>
        <v>0</v>
      </c>
      <c r="EB69" s="11">
        <f t="shared" si="20"/>
        <v>0</v>
      </c>
      <c r="EC69" s="11">
        <f t="shared" si="21"/>
        <v>0</v>
      </c>
      <c r="ED69" s="11">
        <f t="shared" si="22"/>
        <v>0</v>
      </c>
      <c r="EE69" s="47">
        <f>DH69*100/('кол-во часов'!B28*18)</f>
        <v>3.3333333333333335</v>
      </c>
      <c r="EF69" s="47">
        <f>DI69*100/('кол-во часов'!C28*18)</f>
        <v>0</v>
      </c>
      <c r="EG69" s="47" t="e">
        <f>DJ69*100/('кол-во часов'!D28*17)</f>
        <v>#DIV/0!</v>
      </c>
      <c r="EH69" s="47" t="e">
        <f>DK69*100/('кол-во часов'!E28*18)</f>
        <v>#DIV/0!</v>
      </c>
      <c r="EI69" s="47" t="e">
        <f>DL69*100/('кол-во часов'!F28*18)</f>
        <v>#DIV/0!</v>
      </c>
      <c r="EJ69" s="47" t="e">
        <f>DM69*100/('кол-во часов'!G28*18)</f>
        <v>#DIV/0!</v>
      </c>
      <c r="EK69" s="47" t="e">
        <f>DN69*100/('кол-во часов'!H28*18)</f>
        <v>#DIV/0!</v>
      </c>
      <c r="EL69" s="47" t="e">
        <f>DO69*100/('кол-во часов'!I28*18)</f>
        <v>#DIV/0!</v>
      </c>
      <c r="EM69" s="47" t="e">
        <f>DP69*100/('кол-во часов'!J28*18)</f>
        <v>#DIV/0!</v>
      </c>
      <c r="EN69" s="47">
        <f>DQ69*100/('кол-во часов'!K28*18)</f>
        <v>2.7777777777777777</v>
      </c>
      <c r="EO69" s="47" t="e">
        <f>DR69*100/('кол-во часов'!L28*18)</f>
        <v>#DIV/0!</v>
      </c>
      <c r="EP69" s="47" t="e">
        <f>DS69*100/('кол-во часов'!M28*18)</f>
        <v>#DIV/0!</v>
      </c>
      <c r="EQ69" s="47" t="e">
        <f>DT69*100/('кол-во часов'!N28*18)</f>
        <v>#DIV/0!</v>
      </c>
      <c r="ER69" s="47">
        <f>DU69*100/('кол-во часов'!O28*18)</f>
        <v>0</v>
      </c>
      <c r="ES69" s="47" t="e">
        <f>DV69*100/('кол-во часов'!P28*18)</f>
        <v>#DIV/0!</v>
      </c>
      <c r="ET69" s="47" t="e">
        <f>DW69*100/('кол-во часов'!Q28*18)</f>
        <v>#DIV/0!</v>
      </c>
      <c r="EU69" s="47">
        <f>DX69*100/('кол-во часов'!R28*18)</f>
        <v>0</v>
      </c>
      <c r="EV69" s="47">
        <f>DY69*100/('кол-во часов'!S28*18)</f>
        <v>0</v>
      </c>
      <c r="EW69" s="47">
        <f>DZ69*100/('кол-во часов'!T28*18)</f>
        <v>0</v>
      </c>
      <c r="EX69" s="47">
        <f>EA69*100/('кол-во часов'!U28*18)</f>
        <v>0</v>
      </c>
      <c r="EY69" s="47" t="e">
        <f>EB69*100/('кол-во часов'!V28*18)</f>
        <v>#DIV/0!</v>
      </c>
      <c r="EZ69" s="47">
        <f>EC69*100/('кол-во часов'!W28*18)</f>
        <v>0</v>
      </c>
      <c r="FA69" s="47">
        <f>ED69*100/('кол-во часов'!X28*18)</f>
        <v>0</v>
      </c>
    </row>
    <row r="70" spans="1:157" ht="18" customHeight="1" x14ac:dyDescent="0.2">
      <c r="A70" s="20"/>
      <c r="B70" s="21"/>
      <c r="D70" s="37" t="s">
        <v>107</v>
      </c>
      <c r="E70" s="22"/>
      <c r="F70" s="82"/>
      <c r="G70" s="82"/>
      <c r="H70" s="65" t="s">
        <v>1</v>
      </c>
      <c r="I70" s="88" t="s">
        <v>28</v>
      </c>
      <c r="J70" s="82"/>
      <c r="K70" s="82"/>
      <c r="L70" s="65" t="s">
        <v>3</v>
      </c>
      <c r="M70" s="82"/>
      <c r="N70" s="82"/>
      <c r="O70" s="89" t="s">
        <v>31</v>
      </c>
      <c r="P70" s="82"/>
      <c r="Q70" s="82"/>
      <c r="R70" s="82"/>
      <c r="S70" s="82"/>
      <c r="T70" s="82"/>
      <c r="U70" s="82"/>
      <c r="V70" s="82"/>
      <c r="W70" s="82"/>
      <c r="X70" s="88" t="s">
        <v>28</v>
      </c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65" t="s">
        <v>1</v>
      </c>
      <c r="AM70" s="82"/>
      <c r="AN70" s="82"/>
      <c r="AO70" s="82"/>
      <c r="AP70" s="82"/>
      <c r="AQ70" s="82"/>
      <c r="AR70" s="89" t="s">
        <v>31</v>
      </c>
      <c r="AS70" s="82"/>
      <c r="AT70" s="82"/>
      <c r="AU70" s="82"/>
      <c r="AV70" s="82"/>
      <c r="AW70" s="82"/>
      <c r="AX70" s="82"/>
      <c r="AY70" s="82"/>
      <c r="AZ70" s="82"/>
      <c r="BA70" s="82"/>
      <c r="BB70" s="89" t="s">
        <v>31</v>
      </c>
      <c r="BC70" s="82"/>
      <c r="BD70" s="65" t="s">
        <v>33</v>
      </c>
      <c r="BE70" s="82"/>
      <c r="BF70" s="82"/>
      <c r="BG70" s="82"/>
      <c r="BH70" s="82"/>
      <c r="BI70" s="82"/>
      <c r="BJ70" s="82"/>
      <c r="BK70" s="82"/>
      <c r="BL70" s="82"/>
      <c r="BM70" s="65" t="s">
        <v>39</v>
      </c>
      <c r="BN70" s="82"/>
      <c r="BO70" s="82"/>
      <c r="BP70" s="82"/>
      <c r="BQ70" s="82"/>
      <c r="BR70" s="82"/>
      <c r="BS70" s="89" t="s">
        <v>31</v>
      </c>
      <c r="BT70" s="82"/>
      <c r="BU70" s="82"/>
      <c r="BV70" s="82"/>
      <c r="BW70" s="82"/>
      <c r="BX70" s="65" t="s">
        <v>25</v>
      </c>
      <c r="BY70" s="82"/>
      <c r="BZ70" s="82"/>
      <c r="CA70" s="82"/>
      <c r="CB70" s="82"/>
      <c r="CC70" s="82"/>
      <c r="CD70" s="82"/>
      <c r="CE70" s="82"/>
      <c r="CF70" s="66" t="s">
        <v>153</v>
      </c>
      <c r="CG70" s="65" t="s">
        <v>3</v>
      </c>
      <c r="CH70" s="82"/>
      <c r="CI70" s="82"/>
      <c r="CJ70" s="65" t="s">
        <v>152</v>
      </c>
      <c r="CK70" s="82"/>
      <c r="CL70" s="82"/>
      <c r="CM70" s="82"/>
      <c r="CN70" s="82"/>
      <c r="CO70" s="82"/>
      <c r="CP70" s="83" t="s">
        <v>151</v>
      </c>
      <c r="CQ70" s="82"/>
      <c r="CR70" s="82"/>
      <c r="CS70" s="66" t="s">
        <v>153</v>
      </c>
      <c r="CT70" s="82"/>
      <c r="CU70" s="82"/>
      <c r="CV70" s="65" t="s">
        <v>39</v>
      </c>
      <c r="CW70" s="82"/>
      <c r="CX70" s="65" t="s">
        <v>33</v>
      </c>
      <c r="CY70" s="65" t="s">
        <v>1</v>
      </c>
      <c r="CZ70" s="82"/>
      <c r="DA70" s="82"/>
      <c r="DB70" s="82"/>
      <c r="DC70" s="89" t="s">
        <v>31</v>
      </c>
      <c r="DD70" s="82"/>
      <c r="DE70" s="82"/>
      <c r="DF70" s="82"/>
      <c r="DG70" s="82"/>
      <c r="DH70" s="11">
        <f t="shared" ref="DH70:DH72" si="152">COUNTIF(E70:DG70,"РУС")</f>
        <v>3</v>
      </c>
      <c r="DI70" s="14">
        <f t="shared" ref="DI70:DI72" si="153">COUNTIF(E70:DG70,"МАТ")</f>
        <v>0</v>
      </c>
      <c r="DJ70" s="11">
        <f t="shared" ref="DJ70:DJ72" si="154">COUNTIF(E70:DG70,"АЛГ")</f>
        <v>5</v>
      </c>
      <c r="DK70" s="11">
        <f t="shared" ref="DK70:DK72" si="155">COUNTIF(E70:DG70,"ГЕМ")</f>
        <v>2</v>
      </c>
      <c r="DL70" s="11">
        <f t="shared" ref="DL70:DL72" si="156">COUNTIF(E70:DG70,"ВИС")</f>
        <v>0</v>
      </c>
      <c r="DM70" s="11">
        <f t="shared" ref="DM70:DM72" si="157">COUNTIF(E70:DG70,"БИО")</f>
        <v>0</v>
      </c>
      <c r="DN70" s="11">
        <f t="shared" ref="DN70:DN72" si="158">COUNTIF(E70:DG70,"ГЕО")</f>
        <v>2</v>
      </c>
      <c r="DO70" s="11">
        <f t="shared" ref="DO70:DO72" si="159">COUNTIF(E70:DG70,"ИНФ")</f>
        <v>0</v>
      </c>
      <c r="DP70" s="11">
        <f t="shared" ref="DP70:DP72" si="160">COUNTIF(E70:DG70,"ИСТ")</f>
        <v>0</v>
      </c>
      <c r="DQ70" s="11">
        <f t="shared" ref="DQ70:DQ72" si="161">COUNTIF(E70:DG70,"ЛИТ")</f>
        <v>2</v>
      </c>
      <c r="DR70" s="11">
        <f t="shared" ref="DR70:DR72" si="162">COUNTIF(E70:DG70,"ОБЩ")</f>
        <v>1</v>
      </c>
      <c r="DS70" s="11">
        <f t="shared" ref="DS70:DS72" si="163">COUNTIF(E70:DG70,"ФИЗ")</f>
        <v>2</v>
      </c>
      <c r="DT70" s="11">
        <f t="shared" ref="DT70:DT72" si="164">COUNTIF(E70:DG70,"ХИМ")</f>
        <v>0</v>
      </c>
      <c r="DU70" s="11">
        <f t="shared" ref="DU70:DU72" si="165">COUNTIF(E70:DG70,"АНГ")</f>
        <v>0</v>
      </c>
      <c r="DV70" s="11">
        <f t="shared" ref="DV70:DV72" si="166">COUNTIF(E70:DG70,"НЕМ")</f>
        <v>0</v>
      </c>
      <c r="DW70" s="11">
        <f t="shared" ref="DW70:DW72" si="167">COUNTIF(E70:DG70,"ФРА")</f>
        <v>0</v>
      </c>
      <c r="DX70" s="11">
        <f t="shared" ref="DX70:DX72" si="168">COUNTIF(E70:DG70,"ОКР")</f>
        <v>0</v>
      </c>
      <c r="DY70" s="11">
        <f t="shared" ref="DY70:DY72" si="169">COUNTIF(E70:DG70,"ИЗО")</f>
        <v>0</v>
      </c>
      <c r="DZ70" s="11">
        <f t="shared" ref="DZ70:DZ72" si="170">COUNTIF(E70:DG70,"КУБ")</f>
        <v>0</v>
      </c>
      <c r="EA70" s="11">
        <f t="shared" ref="EA70:EA72" si="171">COUNTIF(E70:DG70,"МУЗ")</f>
        <v>0</v>
      </c>
      <c r="EB70" s="11">
        <f t="shared" ref="EB70:EB72" si="172">COUNTIF(E70:DG70,"ОБЗ")</f>
        <v>0</v>
      </c>
      <c r="EC70" s="11">
        <f t="shared" ref="EC70:EC72" si="173">COUNTIF(E70:DG70,"ТЕХ")</f>
        <v>0</v>
      </c>
      <c r="ED70" s="11">
        <f t="shared" ref="ED70:ED72" si="174">COUNTIF(E70:DG70,"ФЗР")</f>
        <v>0</v>
      </c>
      <c r="EE70" s="47">
        <f>DH70*100/('кол-во часов'!B29*18)</f>
        <v>3.3333333333333335</v>
      </c>
      <c r="EF70" s="47">
        <f>DI70*100/('кол-во часов'!C29*18)</f>
        <v>0</v>
      </c>
      <c r="EG70" s="47" t="e">
        <f>DJ70*100/('кол-во часов'!D29*17)</f>
        <v>#DIV/0!</v>
      </c>
      <c r="EH70" s="47" t="e">
        <f>DK70*100/('кол-во часов'!E29*18)</f>
        <v>#DIV/0!</v>
      </c>
      <c r="EI70" s="47" t="e">
        <f>DL70*100/('кол-во часов'!F29*18)</f>
        <v>#DIV/0!</v>
      </c>
      <c r="EJ70" s="47" t="e">
        <f>DM70*100/('кол-во часов'!G29*18)</f>
        <v>#DIV/0!</v>
      </c>
      <c r="EK70" s="47" t="e">
        <f>DN70*100/('кол-во часов'!H29*18)</f>
        <v>#DIV/0!</v>
      </c>
      <c r="EL70" s="47" t="e">
        <f>DO70*100/('кол-во часов'!I29*18)</f>
        <v>#DIV/0!</v>
      </c>
      <c r="EM70" s="47" t="e">
        <f>DP70*100/('кол-во часов'!J29*18)</f>
        <v>#DIV/0!</v>
      </c>
      <c r="EN70" s="47">
        <f>DQ70*100/('кол-во часов'!K29*18)</f>
        <v>2.7777777777777777</v>
      </c>
      <c r="EO70" s="47" t="e">
        <f>DR70*100/('кол-во часов'!L29*18)</f>
        <v>#DIV/0!</v>
      </c>
      <c r="EP70" s="47" t="e">
        <f>DS70*100/('кол-во часов'!M29*18)</f>
        <v>#DIV/0!</v>
      </c>
      <c r="EQ70" s="47" t="e">
        <f>DT70*100/('кол-во часов'!N29*18)</f>
        <v>#DIV/0!</v>
      </c>
      <c r="ER70" s="47">
        <f>DU70*100/('кол-во часов'!O29*18)</f>
        <v>0</v>
      </c>
      <c r="ES70" s="47" t="e">
        <f>DV70*100/('кол-во часов'!P29*18)</f>
        <v>#DIV/0!</v>
      </c>
      <c r="ET70" s="47" t="e">
        <f>DW70*100/('кол-во часов'!Q29*18)</f>
        <v>#DIV/0!</v>
      </c>
      <c r="EU70" s="47">
        <f>DX70*100/('кол-во часов'!R29*18)</f>
        <v>0</v>
      </c>
      <c r="EV70" s="47">
        <f>DY70*100/('кол-во часов'!S29*18)</f>
        <v>0</v>
      </c>
      <c r="EW70" s="47">
        <f>DZ70*100/('кол-во часов'!T29*18)</f>
        <v>0</v>
      </c>
      <c r="EX70" s="47">
        <f>EA70*100/('кол-во часов'!U29*18)</f>
        <v>0</v>
      </c>
      <c r="EY70" s="47" t="e">
        <f>EB70*100/('кол-во часов'!V29*18)</f>
        <v>#DIV/0!</v>
      </c>
      <c r="EZ70" s="47">
        <f>EC70*100/('кол-во часов'!W29*18)</f>
        <v>0</v>
      </c>
      <c r="FA70" s="47">
        <f>ED70*100/('кол-во часов'!X29*18)</f>
        <v>0</v>
      </c>
    </row>
    <row r="71" spans="1:157" ht="18" customHeight="1" x14ac:dyDescent="0.2">
      <c r="A71" s="20"/>
      <c r="B71" s="21"/>
      <c r="D71" s="37" t="s">
        <v>108</v>
      </c>
      <c r="E71" s="22"/>
      <c r="F71" s="82"/>
      <c r="G71" s="82"/>
      <c r="H71" s="82"/>
      <c r="I71" s="88" t="s">
        <v>28</v>
      </c>
      <c r="J71" s="65" t="s">
        <v>1</v>
      </c>
      <c r="K71" s="82"/>
      <c r="L71" s="65" t="s">
        <v>3</v>
      </c>
      <c r="M71" s="82"/>
      <c r="N71" s="82"/>
      <c r="O71" s="89" t="s">
        <v>31</v>
      </c>
      <c r="P71" s="82"/>
      <c r="Q71" s="82"/>
      <c r="R71" s="82"/>
      <c r="S71" s="82"/>
      <c r="T71" s="82"/>
      <c r="U71" s="82"/>
      <c r="V71" s="82"/>
      <c r="W71" s="82"/>
      <c r="X71" s="88" t="s">
        <v>28</v>
      </c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65" t="s">
        <v>1</v>
      </c>
      <c r="AL71" s="82"/>
      <c r="AM71" s="82"/>
      <c r="AN71" s="82"/>
      <c r="AO71" s="82"/>
      <c r="AP71" s="82"/>
      <c r="AQ71" s="82"/>
      <c r="AR71" s="89" t="s">
        <v>31</v>
      </c>
      <c r="AS71" s="82"/>
      <c r="AT71" s="82"/>
      <c r="AU71" s="82"/>
      <c r="AV71" s="82"/>
      <c r="AW71" s="82"/>
      <c r="AX71" s="82"/>
      <c r="AY71" s="82"/>
      <c r="AZ71" s="82"/>
      <c r="BA71" s="82"/>
      <c r="BB71" s="89" t="s">
        <v>31</v>
      </c>
      <c r="BC71" s="82"/>
      <c r="BD71" s="65" t="s">
        <v>33</v>
      </c>
      <c r="BE71" s="82"/>
      <c r="BF71" s="82"/>
      <c r="BG71" s="82"/>
      <c r="BH71" s="82"/>
      <c r="BI71" s="82"/>
      <c r="BJ71" s="82"/>
      <c r="BK71" s="82"/>
      <c r="BL71" s="82"/>
      <c r="BM71" s="65" t="s">
        <v>39</v>
      </c>
      <c r="BN71" s="82"/>
      <c r="BO71" s="82"/>
      <c r="BP71" s="82"/>
      <c r="BQ71" s="82"/>
      <c r="BR71" s="82"/>
      <c r="BS71" s="89" t="s">
        <v>31</v>
      </c>
      <c r="BT71" s="82"/>
      <c r="BU71" s="82"/>
      <c r="BV71" s="82"/>
      <c r="BW71" s="82"/>
      <c r="BX71" s="65" t="s">
        <v>25</v>
      </c>
      <c r="BY71" s="82"/>
      <c r="BZ71" s="82"/>
      <c r="CA71" s="82"/>
      <c r="CB71" s="82"/>
      <c r="CC71" s="82"/>
      <c r="CD71" s="82"/>
      <c r="CE71" s="82"/>
      <c r="CF71" s="66" t="s">
        <v>153</v>
      </c>
      <c r="CG71" s="65" t="s">
        <v>3</v>
      </c>
      <c r="CH71" s="82"/>
      <c r="CI71" s="82"/>
      <c r="CJ71" s="65" t="s">
        <v>152</v>
      </c>
      <c r="CK71" s="82"/>
      <c r="CL71" s="82"/>
      <c r="CM71" s="82"/>
      <c r="CN71" s="82"/>
      <c r="CO71" s="82"/>
      <c r="CP71" s="83" t="s">
        <v>151</v>
      </c>
      <c r="CQ71" s="82"/>
      <c r="CR71" s="82"/>
      <c r="CS71" s="66" t="s">
        <v>153</v>
      </c>
      <c r="CT71" s="82"/>
      <c r="CU71" s="82"/>
      <c r="CV71" s="65" t="s">
        <v>39</v>
      </c>
      <c r="CW71" s="82"/>
      <c r="CX71" s="65" t="s">
        <v>33</v>
      </c>
      <c r="CY71" s="65" t="s">
        <v>1</v>
      </c>
      <c r="CZ71" s="82"/>
      <c r="DA71" s="82"/>
      <c r="DB71" s="82"/>
      <c r="DC71" s="89" t="s">
        <v>31</v>
      </c>
      <c r="DD71" s="82"/>
      <c r="DE71" s="82"/>
      <c r="DF71" s="82"/>
      <c r="DG71" s="82"/>
      <c r="DH71" s="11">
        <f t="shared" si="152"/>
        <v>3</v>
      </c>
      <c r="DI71" s="14">
        <f t="shared" si="153"/>
        <v>0</v>
      </c>
      <c r="DJ71" s="11">
        <f t="shared" si="154"/>
        <v>5</v>
      </c>
      <c r="DK71" s="11">
        <f t="shared" si="155"/>
        <v>2</v>
      </c>
      <c r="DL71" s="11">
        <f t="shared" si="156"/>
        <v>0</v>
      </c>
      <c r="DM71" s="11">
        <f t="shared" si="157"/>
        <v>0</v>
      </c>
      <c r="DN71" s="11">
        <f t="shared" si="158"/>
        <v>2</v>
      </c>
      <c r="DO71" s="11">
        <f t="shared" si="159"/>
        <v>0</v>
      </c>
      <c r="DP71" s="11">
        <f t="shared" si="160"/>
        <v>0</v>
      </c>
      <c r="DQ71" s="11">
        <f t="shared" si="161"/>
        <v>2</v>
      </c>
      <c r="DR71" s="11">
        <f t="shared" si="162"/>
        <v>1</v>
      </c>
      <c r="DS71" s="11">
        <f t="shared" si="163"/>
        <v>2</v>
      </c>
      <c r="DT71" s="11">
        <f t="shared" si="164"/>
        <v>0</v>
      </c>
      <c r="DU71" s="11">
        <f t="shared" si="165"/>
        <v>0</v>
      </c>
      <c r="DV71" s="11">
        <f t="shared" si="166"/>
        <v>0</v>
      </c>
      <c r="DW71" s="11">
        <f t="shared" si="167"/>
        <v>0</v>
      </c>
      <c r="DX71" s="11">
        <f t="shared" si="168"/>
        <v>0</v>
      </c>
      <c r="DY71" s="11">
        <f t="shared" si="169"/>
        <v>0</v>
      </c>
      <c r="DZ71" s="11">
        <f t="shared" si="170"/>
        <v>0</v>
      </c>
      <c r="EA71" s="11">
        <f t="shared" si="171"/>
        <v>0</v>
      </c>
      <c r="EB71" s="11">
        <f t="shared" si="172"/>
        <v>0</v>
      </c>
      <c r="EC71" s="11">
        <f t="shared" si="173"/>
        <v>0</v>
      </c>
      <c r="ED71" s="11">
        <f t="shared" si="174"/>
        <v>0</v>
      </c>
      <c r="EE71" s="47">
        <f>DH71*100/('кол-во часов'!B30*18)</f>
        <v>3.3333333333333335</v>
      </c>
      <c r="EF71" s="47">
        <f>DI71*100/('кол-во часов'!C30*18)</f>
        <v>0</v>
      </c>
      <c r="EG71" s="47" t="e">
        <f>DJ71*100/('кол-во часов'!D30*17)</f>
        <v>#DIV/0!</v>
      </c>
      <c r="EH71" s="47" t="e">
        <f>DK71*100/('кол-во часов'!E30*18)</f>
        <v>#DIV/0!</v>
      </c>
      <c r="EI71" s="47" t="e">
        <f>DL71*100/('кол-во часов'!F30*18)</f>
        <v>#DIV/0!</v>
      </c>
      <c r="EJ71" s="47" t="e">
        <f>DM71*100/('кол-во часов'!G30*18)</f>
        <v>#DIV/0!</v>
      </c>
      <c r="EK71" s="47" t="e">
        <f>DN71*100/('кол-во часов'!H30*18)</f>
        <v>#DIV/0!</v>
      </c>
      <c r="EL71" s="47" t="e">
        <f>DO71*100/('кол-во часов'!I30*18)</f>
        <v>#DIV/0!</v>
      </c>
      <c r="EM71" s="47" t="e">
        <f>DP71*100/('кол-во часов'!J30*18)</f>
        <v>#DIV/0!</v>
      </c>
      <c r="EN71" s="47">
        <f>DQ71*100/('кол-во часов'!K30*18)</f>
        <v>2.7777777777777777</v>
      </c>
      <c r="EO71" s="47" t="e">
        <f>DR71*100/('кол-во часов'!L30*18)</f>
        <v>#DIV/0!</v>
      </c>
      <c r="EP71" s="47" t="e">
        <f>DS71*100/('кол-во часов'!M30*18)</f>
        <v>#DIV/0!</v>
      </c>
      <c r="EQ71" s="47" t="e">
        <f>DT71*100/('кол-во часов'!N30*18)</f>
        <v>#DIV/0!</v>
      </c>
      <c r="ER71" s="47">
        <f>DU71*100/('кол-во часов'!O30*18)</f>
        <v>0</v>
      </c>
      <c r="ES71" s="47" t="e">
        <f>DV71*100/('кол-во часов'!P30*18)</f>
        <v>#DIV/0!</v>
      </c>
      <c r="ET71" s="47" t="e">
        <f>DW71*100/('кол-во часов'!Q30*18)</f>
        <v>#DIV/0!</v>
      </c>
      <c r="EU71" s="47">
        <f>DX71*100/('кол-во часов'!R30*18)</f>
        <v>0</v>
      </c>
      <c r="EV71" s="47">
        <f>DY71*100/('кол-во часов'!S30*18)</f>
        <v>0</v>
      </c>
      <c r="EW71" s="47">
        <f>DZ71*100/('кол-во часов'!T30*18)</f>
        <v>0</v>
      </c>
      <c r="EX71" s="47">
        <f>EA71*100/('кол-во часов'!U30*18)</f>
        <v>0</v>
      </c>
      <c r="EY71" s="47" t="e">
        <f>EB71*100/('кол-во часов'!V30*18)</f>
        <v>#DIV/0!</v>
      </c>
      <c r="EZ71" s="47">
        <f>EC71*100/('кол-во часов'!W30*18)</f>
        <v>0</v>
      </c>
      <c r="FA71" s="47">
        <f>ED71*100/('кол-во часов'!X30*18)</f>
        <v>0</v>
      </c>
    </row>
    <row r="72" spans="1:157" ht="18" customHeight="1" x14ac:dyDescent="0.2">
      <c r="A72" s="20"/>
      <c r="B72" s="21"/>
      <c r="D72" s="37" t="s">
        <v>109</v>
      </c>
      <c r="E72" s="22"/>
      <c r="F72" s="65" t="s">
        <v>1</v>
      </c>
      <c r="G72" s="82"/>
      <c r="H72" s="82"/>
      <c r="I72" s="88" t="s">
        <v>28</v>
      </c>
      <c r="J72" s="82"/>
      <c r="K72" s="82"/>
      <c r="L72" s="65" t="s">
        <v>3</v>
      </c>
      <c r="M72" s="82"/>
      <c r="N72" s="82"/>
      <c r="O72" s="89" t="s">
        <v>31</v>
      </c>
      <c r="P72" s="82"/>
      <c r="Q72" s="82"/>
      <c r="R72" s="82"/>
      <c r="S72" s="82"/>
      <c r="T72" s="82"/>
      <c r="U72" s="82"/>
      <c r="V72" s="82"/>
      <c r="W72" s="82"/>
      <c r="X72" s="88" t="s">
        <v>28</v>
      </c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65" t="s">
        <v>1</v>
      </c>
      <c r="AN72" s="82"/>
      <c r="AO72" s="82"/>
      <c r="AP72" s="82"/>
      <c r="AQ72" s="82"/>
      <c r="AR72" s="89" t="s">
        <v>31</v>
      </c>
      <c r="AS72" s="82"/>
      <c r="AT72" s="82"/>
      <c r="AU72" s="82"/>
      <c r="AV72" s="82"/>
      <c r="AW72" s="82"/>
      <c r="AX72" s="82"/>
      <c r="AY72" s="82"/>
      <c r="AZ72" s="82"/>
      <c r="BA72" s="82"/>
      <c r="BB72" s="89" t="s">
        <v>31</v>
      </c>
      <c r="BC72" s="82"/>
      <c r="BD72" s="65" t="s">
        <v>33</v>
      </c>
      <c r="BE72" s="82"/>
      <c r="BF72" s="82"/>
      <c r="BG72" s="82"/>
      <c r="BH72" s="82"/>
      <c r="BI72" s="82"/>
      <c r="BJ72" s="82"/>
      <c r="BK72" s="82"/>
      <c r="BL72" s="82"/>
      <c r="BM72" s="65" t="s">
        <v>39</v>
      </c>
      <c r="BN72" s="82"/>
      <c r="BO72" s="82"/>
      <c r="BP72" s="82"/>
      <c r="BQ72" s="82"/>
      <c r="BR72" s="82"/>
      <c r="BS72" s="89" t="s">
        <v>31</v>
      </c>
      <c r="BT72" s="82"/>
      <c r="BU72" s="82"/>
      <c r="BV72" s="82"/>
      <c r="BW72" s="82"/>
      <c r="BX72" s="65" t="s">
        <v>25</v>
      </c>
      <c r="BY72" s="82"/>
      <c r="BZ72" s="82"/>
      <c r="CA72" s="82"/>
      <c r="CB72" s="82"/>
      <c r="CC72" s="82"/>
      <c r="CD72" s="82"/>
      <c r="CE72" s="82"/>
      <c r="CF72" s="66" t="s">
        <v>153</v>
      </c>
      <c r="CG72" s="65" t="s">
        <v>3</v>
      </c>
      <c r="CH72" s="82"/>
      <c r="CI72" s="82"/>
      <c r="CJ72" s="65" t="s">
        <v>152</v>
      </c>
      <c r="CK72" s="82"/>
      <c r="CL72" s="82"/>
      <c r="CM72" s="82"/>
      <c r="CN72" s="82"/>
      <c r="CO72" s="82"/>
      <c r="CP72" s="83" t="s">
        <v>151</v>
      </c>
      <c r="CQ72" s="82"/>
      <c r="CR72" s="82"/>
      <c r="CS72" s="66" t="s">
        <v>153</v>
      </c>
      <c r="CT72" s="82"/>
      <c r="CU72" s="82"/>
      <c r="CV72" s="65" t="s">
        <v>39</v>
      </c>
      <c r="CW72" s="82"/>
      <c r="CX72" s="65" t="s">
        <v>33</v>
      </c>
      <c r="CY72" s="65" t="s">
        <v>1</v>
      </c>
      <c r="CZ72" s="82"/>
      <c r="DA72" s="82"/>
      <c r="DB72" s="82"/>
      <c r="DC72" s="89" t="s">
        <v>31</v>
      </c>
      <c r="DD72" s="82"/>
      <c r="DE72" s="82"/>
      <c r="DF72" s="82"/>
      <c r="DG72" s="82"/>
      <c r="DH72" s="11">
        <f t="shared" si="152"/>
        <v>3</v>
      </c>
      <c r="DI72" s="14">
        <f t="shared" si="153"/>
        <v>0</v>
      </c>
      <c r="DJ72" s="11">
        <f t="shared" si="154"/>
        <v>5</v>
      </c>
      <c r="DK72" s="11">
        <f t="shared" si="155"/>
        <v>2</v>
      </c>
      <c r="DL72" s="11">
        <f t="shared" si="156"/>
        <v>0</v>
      </c>
      <c r="DM72" s="11">
        <f t="shared" si="157"/>
        <v>0</v>
      </c>
      <c r="DN72" s="11">
        <f t="shared" si="158"/>
        <v>2</v>
      </c>
      <c r="DO72" s="11">
        <f t="shared" si="159"/>
        <v>0</v>
      </c>
      <c r="DP72" s="11">
        <f t="shared" si="160"/>
        <v>0</v>
      </c>
      <c r="DQ72" s="11">
        <f t="shared" si="161"/>
        <v>2</v>
      </c>
      <c r="DR72" s="11">
        <f t="shared" si="162"/>
        <v>1</v>
      </c>
      <c r="DS72" s="11">
        <f t="shared" si="163"/>
        <v>2</v>
      </c>
      <c r="DT72" s="11">
        <f t="shared" si="164"/>
        <v>0</v>
      </c>
      <c r="DU72" s="11">
        <f t="shared" si="165"/>
        <v>0</v>
      </c>
      <c r="DV72" s="11">
        <f t="shared" si="166"/>
        <v>0</v>
      </c>
      <c r="DW72" s="11">
        <f t="shared" si="167"/>
        <v>0</v>
      </c>
      <c r="DX72" s="11">
        <f t="shared" si="168"/>
        <v>0</v>
      </c>
      <c r="DY72" s="11">
        <f t="shared" si="169"/>
        <v>0</v>
      </c>
      <c r="DZ72" s="11">
        <f t="shared" si="170"/>
        <v>0</v>
      </c>
      <c r="EA72" s="11">
        <f t="shared" si="171"/>
        <v>0</v>
      </c>
      <c r="EB72" s="11">
        <f t="shared" si="172"/>
        <v>0</v>
      </c>
      <c r="EC72" s="11">
        <f t="shared" si="173"/>
        <v>0</v>
      </c>
      <c r="ED72" s="11">
        <f t="shared" si="174"/>
        <v>0</v>
      </c>
      <c r="EE72" s="47">
        <f>DH72*100/('кол-во часов'!B31*18)</f>
        <v>3.3333333333333335</v>
      </c>
      <c r="EF72" s="47">
        <f>DI72*100/('кол-во часов'!C31*18)</f>
        <v>0</v>
      </c>
      <c r="EG72" s="47" t="e">
        <f>DJ72*100/('кол-во часов'!D31*17)</f>
        <v>#DIV/0!</v>
      </c>
      <c r="EH72" s="47" t="e">
        <f>DK72*100/('кол-во часов'!E31*18)</f>
        <v>#DIV/0!</v>
      </c>
      <c r="EI72" s="47" t="e">
        <f>DL72*100/('кол-во часов'!F31*18)</f>
        <v>#DIV/0!</v>
      </c>
      <c r="EJ72" s="47" t="e">
        <f>DM72*100/('кол-во часов'!G31*18)</f>
        <v>#DIV/0!</v>
      </c>
      <c r="EK72" s="47" t="e">
        <f>DN72*100/('кол-во часов'!H31*18)</f>
        <v>#DIV/0!</v>
      </c>
      <c r="EL72" s="47" t="e">
        <f>DO72*100/('кол-во часов'!I31*18)</f>
        <v>#DIV/0!</v>
      </c>
      <c r="EM72" s="47" t="e">
        <f>DP72*100/('кол-во часов'!J31*18)</f>
        <v>#DIV/0!</v>
      </c>
      <c r="EN72" s="47">
        <f>DQ72*100/('кол-во часов'!K31*18)</f>
        <v>2.7777777777777777</v>
      </c>
      <c r="EO72" s="47" t="e">
        <f>DR72*100/('кол-во часов'!L31*18)</f>
        <v>#DIV/0!</v>
      </c>
      <c r="EP72" s="47" t="e">
        <f>DS72*100/('кол-во часов'!M31*18)</f>
        <v>#DIV/0!</v>
      </c>
      <c r="EQ72" s="47" t="e">
        <f>DT72*100/('кол-во часов'!N31*18)</f>
        <v>#DIV/0!</v>
      </c>
      <c r="ER72" s="47">
        <f>DU72*100/('кол-во часов'!O31*18)</f>
        <v>0</v>
      </c>
      <c r="ES72" s="47" t="e">
        <f>DV72*100/('кол-во часов'!P31*18)</f>
        <v>#DIV/0!</v>
      </c>
      <c r="ET72" s="47" t="e">
        <f>DW72*100/('кол-во часов'!Q31*18)</f>
        <v>#DIV/0!</v>
      </c>
      <c r="EU72" s="47">
        <f>DX72*100/('кол-во часов'!R31*18)</f>
        <v>0</v>
      </c>
      <c r="EV72" s="47">
        <f>DY72*100/('кол-во часов'!S31*18)</f>
        <v>0</v>
      </c>
      <c r="EW72" s="47">
        <f>DZ72*100/('кол-во часов'!T31*18)</f>
        <v>0</v>
      </c>
      <c r="EX72" s="47">
        <f>EA72*100/('кол-во часов'!U31*18)</f>
        <v>0</v>
      </c>
      <c r="EY72" s="47" t="e">
        <f>EB72*100/('кол-во часов'!V31*18)</f>
        <v>#DIV/0!</v>
      </c>
      <c r="EZ72" s="47">
        <f>EC72*100/('кол-во часов'!W31*18)</f>
        <v>0</v>
      </c>
      <c r="FA72" s="47">
        <f>ED72*100/('кол-во часов'!X31*18)</f>
        <v>0</v>
      </c>
    </row>
    <row r="73" spans="1:157" ht="18" customHeight="1" x14ac:dyDescent="0.2">
      <c r="D73" s="37" t="s">
        <v>49</v>
      </c>
      <c r="E73" s="22"/>
      <c r="F73" s="82"/>
      <c r="G73" s="82"/>
      <c r="H73" s="82"/>
      <c r="I73" s="65" t="s">
        <v>1</v>
      </c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91" t="s">
        <v>42</v>
      </c>
      <c r="X73" s="89" t="s">
        <v>31</v>
      </c>
      <c r="Y73" s="82"/>
      <c r="Z73" s="82"/>
      <c r="AA73" s="82"/>
      <c r="AB73" s="82"/>
      <c r="AC73" s="65" t="s">
        <v>33</v>
      </c>
      <c r="AD73" s="65" t="s">
        <v>3</v>
      </c>
      <c r="AE73" s="82"/>
      <c r="AF73" s="82"/>
      <c r="AG73" s="82"/>
      <c r="AH73" s="82"/>
      <c r="AI73" s="82"/>
      <c r="AJ73" s="65" t="s">
        <v>1</v>
      </c>
      <c r="AK73" s="82"/>
      <c r="AL73" s="82"/>
      <c r="AM73" s="82"/>
      <c r="AN73" s="82"/>
      <c r="AO73" s="82"/>
      <c r="AP73" s="82"/>
      <c r="AQ73" s="82"/>
      <c r="AR73" s="89" t="s">
        <v>31</v>
      </c>
      <c r="AS73" s="82"/>
      <c r="AT73" s="82"/>
      <c r="AU73" s="82"/>
      <c r="AV73" s="82"/>
      <c r="AW73" s="82"/>
      <c r="AX73" s="82"/>
      <c r="AY73" s="82"/>
      <c r="AZ73" s="82"/>
      <c r="BA73" s="82"/>
      <c r="BB73" s="65" t="s">
        <v>1</v>
      </c>
      <c r="BC73" s="82"/>
      <c r="BD73" s="88" t="s">
        <v>28</v>
      </c>
      <c r="BE73" s="82"/>
      <c r="BF73" s="65" t="s">
        <v>33</v>
      </c>
      <c r="BG73" s="91" t="s">
        <v>42</v>
      </c>
      <c r="BH73" s="82"/>
      <c r="BI73" s="82"/>
      <c r="BJ73" s="89" t="s">
        <v>31</v>
      </c>
      <c r="BK73" s="65" t="s">
        <v>33</v>
      </c>
      <c r="BL73" s="65" t="s">
        <v>39</v>
      </c>
      <c r="BM73" s="82"/>
      <c r="BN73" s="82"/>
      <c r="BO73" s="82"/>
      <c r="BP73" s="82"/>
      <c r="BQ73" s="82"/>
      <c r="BR73" s="82"/>
      <c r="BS73" s="82"/>
      <c r="BT73" s="65" t="s">
        <v>1</v>
      </c>
      <c r="BU73" s="82"/>
      <c r="BV73" s="82"/>
      <c r="BW73" s="82"/>
      <c r="BX73" s="82"/>
      <c r="BY73" s="82"/>
      <c r="BZ73" s="89" t="s">
        <v>31</v>
      </c>
      <c r="CA73" s="82"/>
      <c r="CB73" s="82"/>
      <c r="CC73" s="65" t="s">
        <v>22</v>
      </c>
      <c r="CD73" s="82"/>
      <c r="CE73" s="82"/>
      <c r="CF73" s="66" t="s">
        <v>153</v>
      </c>
      <c r="CG73" s="82"/>
      <c r="CH73" s="82"/>
      <c r="CI73" s="82"/>
      <c r="CJ73" s="83" t="s">
        <v>151</v>
      </c>
      <c r="CK73" s="82"/>
      <c r="CL73" s="65" t="s">
        <v>33</v>
      </c>
      <c r="CM73" s="65" t="s">
        <v>3</v>
      </c>
      <c r="CN73" s="82"/>
      <c r="CO73" s="82"/>
      <c r="CP73" s="65" t="s">
        <v>152</v>
      </c>
      <c r="CQ73" s="82"/>
      <c r="CR73" s="91" t="s">
        <v>42</v>
      </c>
      <c r="CS73" s="66" t="s">
        <v>153</v>
      </c>
      <c r="CT73" s="82"/>
      <c r="CU73" s="82"/>
      <c r="CV73" s="88" t="s">
        <v>28</v>
      </c>
      <c r="CW73" s="82"/>
      <c r="CX73" s="82"/>
      <c r="CY73" s="65" t="s">
        <v>1</v>
      </c>
      <c r="CZ73" s="82"/>
      <c r="DA73" s="82"/>
      <c r="DB73" s="82"/>
      <c r="DC73" s="65" t="s">
        <v>39</v>
      </c>
      <c r="DD73" s="82"/>
      <c r="DE73" s="82"/>
      <c r="DF73" s="82"/>
      <c r="DG73" s="82"/>
      <c r="DH73" s="11">
        <f t="shared" si="0"/>
        <v>5</v>
      </c>
      <c r="DI73" s="14">
        <f t="shared" si="1"/>
        <v>0</v>
      </c>
      <c r="DJ73" s="11">
        <f t="shared" si="2"/>
        <v>4</v>
      </c>
      <c r="DK73" s="11">
        <f t="shared" si="3"/>
        <v>4</v>
      </c>
      <c r="DL73" s="11">
        <f t="shared" si="4"/>
        <v>0</v>
      </c>
      <c r="DM73" s="11">
        <f t="shared" si="5"/>
        <v>0</v>
      </c>
      <c r="DN73" s="11">
        <f t="shared" si="6"/>
        <v>2</v>
      </c>
      <c r="DO73" s="11">
        <f t="shared" si="7"/>
        <v>0</v>
      </c>
      <c r="DP73" s="11">
        <f t="shared" si="8"/>
        <v>1</v>
      </c>
      <c r="DQ73" s="11">
        <f t="shared" si="9"/>
        <v>2</v>
      </c>
      <c r="DR73" s="11">
        <f t="shared" si="10"/>
        <v>0</v>
      </c>
      <c r="DS73" s="11">
        <f t="shared" si="11"/>
        <v>2</v>
      </c>
      <c r="DT73" s="11">
        <f t="shared" si="12"/>
        <v>3</v>
      </c>
      <c r="DU73" s="11">
        <f t="shared" si="13"/>
        <v>0</v>
      </c>
      <c r="DV73" s="11">
        <f t="shared" si="14"/>
        <v>0</v>
      </c>
      <c r="DW73" s="11">
        <f t="shared" si="15"/>
        <v>0</v>
      </c>
      <c r="DX73" s="11">
        <f t="shared" si="16"/>
        <v>0</v>
      </c>
      <c r="DY73" s="11">
        <f t="shared" si="17"/>
        <v>0</v>
      </c>
      <c r="DZ73" s="11">
        <f t="shared" si="18"/>
        <v>0</v>
      </c>
      <c r="EA73" s="11">
        <f t="shared" si="19"/>
        <v>0</v>
      </c>
      <c r="EB73" s="11">
        <f t="shared" si="20"/>
        <v>0</v>
      </c>
      <c r="EC73" s="11">
        <f t="shared" si="21"/>
        <v>0</v>
      </c>
      <c r="ED73" s="11">
        <f t="shared" si="22"/>
        <v>0</v>
      </c>
      <c r="EE73" s="47">
        <f>DH73*100/('кол-во часов'!B29*18)</f>
        <v>5.5555555555555554</v>
      </c>
      <c r="EF73" s="47">
        <f>DI73*100/('кол-во часов'!C29*18)</f>
        <v>0</v>
      </c>
      <c r="EG73" s="47" t="e">
        <f>DJ73*100/('кол-во часов'!D29*17)</f>
        <v>#DIV/0!</v>
      </c>
      <c r="EH73" s="47" t="e">
        <f>DK73*100/('кол-во часов'!E29*18)</f>
        <v>#DIV/0!</v>
      </c>
      <c r="EI73" s="47" t="e">
        <f>DL73*100/('кол-во часов'!F29*18)</f>
        <v>#DIV/0!</v>
      </c>
      <c r="EJ73" s="47" t="e">
        <f>DM73*100/('кол-во часов'!G29*18)</f>
        <v>#DIV/0!</v>
      </c>
      <c r="EK73" s="47" t="e">
        <f>DN73*100/('кол-во часов'!H29*18)</f>
        <v>#DIV/0!</v>
      </c>
      <c r="EL73" s="47" t="e">
        <f>DO73*100/('кол-во часов'!I29*18)</f>
        <v>#DIV/0!</v>
      </c>
      <c r="EM73" s="47" t="e">
        <f>DP73*100/('кол-во часов'!J29*18)</f>
        <v>#DIV/0!</v>
      </c>
      <c r="EN73" s="47">
        <f>DQ73*100/('кол-во часов'!K29*18)</f>
        <v>2.7777777777777777</v>
      </c>
      <c r="EO73" s="47" t="e">
        <f>DR73*100/('кол-во часов'!L29*18)</f>
        <v>#DIV/0!</v>
      </c>
      <c r="EP73" s="47" t="e">
        <f>DS73*100/('кол-во часов'!M29*18)</f>
        <v>#DIV/0!</v>
      </c>
      <c r="EQ73" s="47" t="e">
        <f>DT73*100/('кол-во часов'!N29*18)</f>
        <v>#DIV/0!</v>
      </c>
      <c r="ER73" s="47">
        <f>DU73*100/('кол-во часов'!O29*18)</f>
        <v>0</v>
      </c>
      <c r="ES73" s="47" t="e">
        <f>DV73*100/('кол-во часов'!P29*18)</f>
        <v>#DIV/0!</v>
      </c>
      <c r="ET73" s="47" t="e">
        <f>DW73*100/('кол-во часов'!Q29*18)</f>
        <v>#DIV/0!</v>
      </c>
      <c r="EU73" s="47">
        <f>DX73*100/('кол-во часов'!R29*18)</f>
        <v>0</v>
      </c>
      <c r="EV73" s="47">
        <f>DY73*100/('кол-во часов'!S29*18)</f>
        <v>0</v>
      </c>
      <c r="EW73" s="47">
        <f>DZ73*100/('кол-во часов'!T29*18)</f>
        <v>0</v>
      </c>
      <c r="EX73" s="47">
        <f>EA73*100/('кол-во часов'!U29*18)</f>
        <v>0</v>
      </c>
      <c r="EY73" s="47" t="e">
        <f>EB73*100/('кол-во часов'!V29*18)</f>
        <v>#DIV/0!</v>
      </c>
      <c r="EZ73" s="47">
        <f>EC73*100/('кол-во часов'!W29*18)</f>
        <v>0</v>
      </c>
      <c r="FA73" s="47">
        <f>ED73*100/('кол-во часов'!X29*18)</f>
        <v>0</v>
      </c>
    </row>
    <row r="74" spans="1:157" ht="18" customHeight="1" x14ac:dyDescent="0.2">
      <c r="D74" s="37" t="s">
        <v>50</v>
      </c>
      <c r="E74" s="22"/>
      <c r="F74" s="82"/>
      <c r="G74" s="82"/>
      <c r="H74" s="82"/>
      <c r="I74" s="65" t="s">
        <v>1</v>
      </c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91" t="s">
        <v>42</v>
      </c>
      <c r="X74" s="89" t="s">
        <v>31</v>
      </c>
      <c r="Y74" s="82"/>
      <c r="Z74" s="82"/>
      <c r="AA74" s="82"/>
      <c r="AB74" s="82"/>
      <c r="AC74" s="65" t="s">
        <v>33</v>
      </c>
      <c r="AD74" s="65" t="s">
        <v>3</v>
      </c>
      <c r="AE74" s="82"/>
      <c r="AF74" s="82"/>
      <c r="AG74" s="82"/>
      <c r="AH74" s="82"/>
      <c r="AI74" s="82"/>
      <c r="AJ74" s="65" t="s">
        <v>1</v>
      </c>
      <c r="AK74" s="82"/>
      <c r="AL74" s="82"/>
      <c r="AM74" s="82"/>
      <c r="AN74" s="82"/>
      <c r="AO74" s="82"/>
      <c r="AP74" s="82"/>
      <c r="AQ74" s="82"/>
      <c r="AR74" s="89" t="s">
        <v>31</v>
      </c>
      <c r="AS74" s="82"/>
      <c r="AT74" s="82"/>
      <c r="AU74" s="82"/>
      <c r="AV74" s="82"/>
      <c r="AW74" s="82"/>
      <c r="AX74" s="82"/>
      <c r="AY74" s="82"/>
      <c r="AZ74" s="82"/>
      <c r="BA74" s="82"/>
      <c r="BB74" s="65" t="s">
        <v>1</v>
      </c>
      <c r="BC74" s="82"/>
      <c r="BD74" s="88" t="s">
        <v>28</v>
      </c>
      <c r="BE74" s="82"/>
      <c r="BF74" s="65" t="s">
        <v>33</v>
      </c>
      <c r="BG74" s="91" t="s">
        <v>42</v>
      </c>
      <c r="BH74" s="82"/>
      <c r="BI74" s="82"/>
      <c r="BJ74" s="89" t="s">
        <v>31</v>
      </c>
      <c r="BK74" s="65" t="s">
        <v>33</v>
      </c>
      <c r="BL74" s="65" t="s">
        <v>39</v>
      </c>
      <c r="BM74" s="82"/>
      <c r="BN74" s="82"/>
      <c r="BO74" s="82"/>
      <c r="BP74" s="82"/>
      <c r="BQ74" s="82"/>
      <c r="BR74" s="82"/>
      <c r="BS74" s="82"/>
      <c r="BT74" s="65" t="s">
        <v>1</v>
      </c>
      <c r="BU74" s="82"/>
      <c r="BV74" s="82"/>
      <c r="BW74" s="82"/>
      <c r="BX74" s="82"/>
      <c r="BY74" s="82"/>
      <c r="BZ74" s="89" t="s">
        <v>31</v>
      </c>
      <c r="CA74" s="82"/>
      <c r="CB74" s="82"/>
      <c r="CC74" s="65" t="s">
        <v>22</v>
      </c>
      <c r="CD74" s="82"/>
      <c r="CE74" s="82"/>
      <c r="CF74" s="66" t="s">
        <v>153</v>
      </c>
      <c r="CG74" s="82"/>
      <c r="CH74" s="82"/>
      <c r="CI74" s="82"/>
      <c r="CJ74" s="83" t="s">
        <v>151</v>
      </c>
      <c r="CK74" s="82"/>
      <c r="CL74" s="65" t="s">
        <v>33</v>
      </c>
      <c r="CM74" s="65" t="s">
        <v>3</v>
      </c>
      <c r="CN74" s="82"/>
      <c r="CO74" s="82"/>
      <c r="CP74" s="65" t="s">
        <v>152</v>
      </c>
      <c r="CQ74" s="82"/>
      <c r="CR74" s="91" t="s">
        <v>42</v>
      </c>
      <c r="CS74" s="66" t="s">
        <v>153</v>
      </c>
      <c r="CT74" s="82"/>
      <c r="CU74" s="82"/>
      <c r="CV74" s="88" t="s">
        <v>28</v>
      </c>
      <c r="CW74" s="82"/>
      <c r="CX74" s="82"/>
      <c r="CY74" s="65" t="s">
        <v>1</v>
      </c>
      <c r="CZ74" s="82"/>
      <c r="DA74" s="82"/>
      <c r="DB74" s="82"/>
      <c r="DC74" s="65" t="s">
        <v>39</v>
      </c>
      <c r="DD74" s="82"/>
      <c r="DE74" s="82"/>
      <c r="DF74" s="82"/>
      <c r="DG74" s="82"/>
      <c r="DH74" s="11">
        <f t="shared" si="0"/>
        <v>5</v>
      </c>
      <c r="DI74" s="14">
        <f t="shared" si="1"/>
        <v>0</v>
      </c>
      <c r="DJ74" s="11">
        <f t="shared" si="2"/>
        <v>4</v>
      </c>
      <c r="DK74" s="11">
        <f t="shared" si="3"/>
        <v>4</v>
      </c>
      <c r="DL74" s="11">
        <f t="shared" si="4"/>
        <v>0</v>
      </c>
      <c r="DM74" s="11">
        <f t="shared" si="5"/>
        <v>0</v>
      </c>
      <c r="DN74" s="11">
        <f t="shared" si="6"/>
        <v>2</v>
      </c>
      <c r="DO74" s="11">
        <f t="shared" si="7"/>
        <v>0</v>
      </c>
      <c r="DP74" s="11">
        <f t="shared" si="8"/>
        <v>1</v>
      </c>
      <c r="DQ74" s="11">
        <f t="shared" si="9"/>
        <v>2</v>
      </c>
      <c r="DR74" s="11">
        <f t="shared" si="10"/>
        <v>0</v>
      </c>
      <c r="DS74" s="11">
        <f t="shared" si="11"/>
        <v>2</v>
      </c>
      <c r="DT74" s="11">
        <f t="shared" si="12"/>
        <v>3</v>
      </c>
      <c r="DU74" s="11">
        <f t="shared" si="13"/>
        <v>0</v>
      </c>
      <c r="DV74" s="11">
        <f t="shared" si="14"/>
        <v>0</v>
      </c>
      <c r="DW74" s="11">
        <f t="shared" si="15"/>
        <v>0</v>
      </c>
      <c r="DX74" s="11">
        <f t="shared" si="16"/>
        <v>0</v>
      </c>
      <c r="DY74" s="11">
        <f t="shared" si="17"/>
        <v>0</v>
      </c>
      <c r="DZ74" s="11">
        <f t="shared" si="18"/>
        <v>0</v>
      </c>
      <c r="EA74" s="11">
        <f t="shared" si="19"/>
        <v>0</v>
      </c>
      <c r="EB74" s="11">
        <f t="shared" si="20"/>
        <v>0</v>
      </c>
      <c r="EC74" s="11">
        <f t="shared" si="21"/>
        <v>0</v>
      </c>
      <c r="ED74" s="11">
        <f t="shared" si="22"/>
        <v>0</v>
      </c>
      <c r="EE74" s="47">
        <f>DH74*100/('кол-во часов'!B30*18)</f>
        <v>5.5555555555555554</v>
      </c>
      <c r="EF74" s="47">
        <f>DI74*100/('кол-во часов'!C30*18)</f>
        <v>0</v>
      </c>
      <c r="EG74" s="47" t="e">
        <f>DJ74*100/('кол-во часов'!D30*17)</f>
        <v>#DIV/0!</v>
      </c>
      <c r="EH74" s="47" t="e">
        <f>DK74*100/('кол-во часов'!E30*18)</f>
        <v>#DIV/0!</v>
      </c>
      <c r="EI74" s="47" t="e">
        <f>DL74*100/('кол-во часов'!F30*18)</f>
        <v>#DIV/0!</v>
      </c>
      <c r="EJ74" s="47" t="e">
        <f>DM74*100/('кол-во часов'!G30*18)</f>
        <v>#DIV/0!</v>
      </c>
      <c r="EK74" s="47" t="e">
        <f>DN74*100/('кол-во часов'!H30*18)</f>
        <v>#DIV/0!</v>
      </c>
      <c r="EL74" s="47" t="e">
        <f>DO74*100/('кол-во часов'!I30*18)</f>
        <v>#DIV/0!</v>
      </c>
      <c r="EM74" s="47" t="e">
        <f>DP74*100/('кол-во часов'!J30*18)</f>
        <v>#DIV/0!</v>
      </c>
      <c r="EN74" s="47">
        <f>DQ74*100/('кол-во часов'!K30*18)</f>
        <v>2.7777777777777777</v>
      </c>
      <c r="EO74" s="47" t="e">
        <f>DR74*100/('кол-во часов'!L30*18)</f>
        <v>#DIV/0!</v>
      </c>
      <c r="EP74" s="47" t="e">
        <f>DS74*100/('кол-во часов'!M30*18)</f>
        <v>#DIV/0!</v>
      </c>
      <c r="EQ74" s="47" t="e">
        <f>DT74*100/('кол-во часов'!N30*18)</f>
        <v>#DIV/0!</v>
      </c>
      <c r="ER74" s="47">
        <f>DU74*100/('кол-во часов'!O30*18)</f>
        <v>0</v>
      </c>
      <c r="ES74" s="47" t="e">
        <f>DV74*100/('кол-во часов'!P30*18)</f>
        <v>#DIV/0!</v>
      </c>
      <c r="ET74" s="47" t="e">
        <f>DW74*100/('кол-во часов'!Q30*18)</f>
        <v>#DIV/0!</v>
      </c>
      <c r="EU74" s="47">
        <f>DX74*100/('кол-во часов'!R30*18)</f>
        <v>0</v>
      </c>
      <c r="EV74" s="47">
        <f>DY74*100/('кол-во часов'!S30*18)</f>
        <v>0</v>
      </c>
      <c r="EW74" s="47">
        <f>DZ74*100/('кол-во часов'!T30*18)</f>
        <v>0</v>
      </c>
      <c r="EX74" s="47">
        <f>EA74*100/('кол-во часов'!U30*18)</f>
        <v>0</v>
      </c>
      <c r="EY74" s="47" t="e">
        <f>EB74*100/('кол-во часов'!V30*18)</f>
        <v>#DIV/0!</v>
      </c>
      <c r="EZ74" s="47">
        <f>EC74*100/('кол-во часов'!W30*18)</f>
        <v>0</v>
      </c>
      <c r="FA74" s="47">
        <f>ED74*100/('кол-во часов'!X30*18)</f>
        <v>0</v>
      </c>
    </row>
    <row r="75" spans="1:157" ht="18" customHeight="1" x14ac:dyDescent="0.2">
      <c r="D75" s="37" t="s">
        <v>74</v>
      </c>
      <c r="E75" s="22"/>
      <c r="F75" s="82"/>
      <c r="G75" s="82"/>
      <c r="H75" s="82"/>
      <c r="I75" s="65" t="s">
        <v>1</v>
      </c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91" t="s">
        <v>42</v>
      </c>
      <c r="X75" s="89" t="s">
        <v>31</v>
      </c>
      <c r="Y75" s="82"/>
      <c r="Z75" s="82"/>
      <c r="AA75" s="82"/>
      <c r="AB75" s="82"/>
      <c r="AC75" s="65" t="s">
        <v>33</v>
      </c>
      <c r="AD75" s="65" t="s">
        <v>3</v>
      </c>
      <c r="AE75" s="92"/>
      <c r="AF75" s="82"/>
      <c r="AG75" s="82"/>
      <c r="AH75" s="82"/>
      <c r="AI75" s="82"/>
      <c r="AJ75" s="65" t="s">
        <v>1</v>
      </c>
      <c r="AK75" s="82"/>
      <c r="AL75" s="82"/>
      <c r="AM75" s="82"/>
      <c r="AN75" s="82"/>
      <c r="AO75" s="82"/>
      <c r="AP75" s="82"/>
      <c r="AQ75" s="82"/>
      <c r="AR75" s="89" t="s">
        <v>31</v>
      </c>
      <c r="AS75" s="82"/>
      <c r="AT75" s="82"/>
      <c r="AU75" s="82"/>
      <c r="AV75" s="82"/>
      <c r="AW75" s="82"/>
      <c r="AX75" s="82"/>
      <c r="AY75" s="82"/>
      <c r="AZ75" s="82"/>
      <c r="BA75" s="82"/>
      <c r="BB75" s="65" t="s">
        <v>1</v>
      </c>
      <c r="BC75" s="82"/>
      <c r="BD75" s="88" t="s">
        <v>28</v>
      </c>
      <c r="BE75" s="82"/>
      <c r="BF75" s="65" t="s">
        <v>33</v>
      </c>
      <c r="BG75" s="91" t="s">
        <v>42</v>
      </c>
      <c r="BH75" s="82"/>
      <c r="BI75" s="82"/>
      <c r="BJ75" s="89" t="s">
        <v>31</v>
      </c>
      <c r="BK75" s="65" t="s">
        <v>33</v>
      </c>
      <c r="BL75" s="65" t="s">
        <v>39</v>
      </c>
      <c r="BM75" s="82"/>
      <c r="BN75" s="82"/>
      <c r="BO75" s="82"/>
      <c r="BP75" s="82"/>
      <c r="BQ75" s="82"/>
      <c r="BR75" s="82"/>
      <c r="BS75" s="82"/>
      <c r="BT75" s="65" t="s">
        <v>1</v>
      </c>
      <c r="BU75" s="82"/>
      <c r="BV75" s="82"/>
      <c r="BW75" s="82"/>
      <c r="BX75" s="82"/>
      <c r="BY75" s="82"/>
      <c r="BZ75" s="89" t="s">
        <v>31</v>
      </c>
      <c r="CA75" s="82"/>
      <c r="CB75" s="82"/>
      <c r="CC75" s="65" t="s">
        <v>22</v>
      </c>
      <c r="CD75" s="82"/>
      <c r="CE75" s="82"/>
      <c r="CF75" s="66" t="s">
        <v>153</v>
      </c>
      <c r="CG75" s="82"/>
      <c r="CH75" s="82"/>
      <c r="CI75" s="82"/>
      <c r="CJ75" s="83" t="s">
        <v>151</v>
      </c>
      <c r="CK75" s="82"/>
      <c r="CL75" s="65" t="s">
        <v>33</v>
      </c>
      <c r="CM75" s="65" t="s">
        <v>3</v>
      </c>
      <c r="CN75" s="82"/>
      <c r="CO75" s="82"/>
      <c r="CP75" s="65" t="s">
        <v>152</v>
      </c>
      <c r="CQ75" s="82"/>
      <c r="CR75" s="91" t="s">
        <v>42</v>
      </c>
      <c r="CS75" s="66" t="s">
        <v>153</v>
      </c>
      <c r="CT75" s="82"/>
      <c r="CU75" s="82"/>
      <c r="CV75" s="88" t="s">
        <v>28</v>
      </c>
      <c r="CW75" s="82"/>
      <c r="CX75" s="82"/>
      <c r="CY75" s="65" t="s">
        <v>1</v>
      </c>
      <c r="CZ75" s="82"/>
      <c r="DA75" s="82"/>
      <c r="DB75" s="82"/>
      <c r="DC75" s="65" t="s">
        <v>39</v>
      </c>
      <c r="DD75" s="82"/>
      <c r="DE75" s="82"/>
      <c r="DF75" s="82"/>
      <c r="DG75" s="82"/>
      <c r="DH75" s="11">
        <f t="shared" si="0"/>
        <v>5</v>
      </c>
      <c r="DI75" s="14">
        <f t="shared" si="1"/>
        <v>0</v>
      </c>
      <c r="DJ75" s="11">
        <f t="shared" si="2"/>
        <v>4</v>
      </c>
      <c r="DK75" s="11">
        <f t="shared" si="3"/>
        <v>4</v>
      </c>
      <c r="DL75" s="11">
        <f t="shared" si="4"/>
        <v>0</v>
      </c>
      <c r="DM75" s="11">
        <f t="shared" si="5"/>
        <v>0</v>
      </c>
      <c r="DN75" s="11">
        <f t="shared" si="6"/>
        <v>2</v>
      </c>
      <c r="DO75" s="11">
        <f t="shared" si="7"/>
        <v>0</v>
      </c>
      <c r="DP75" s="11">
        <f t="shared" si="8"/>
        <v>1</v>
      </c>
      <c r="DQ75" s="11">
        <f t="shared" si="9"/>
        <v>2</v>
      </c>
      <c r="DR75" s="11">
        <f t="shared" si="10"/>
        <v>0</v>
      </c>
      <c r="DS75" s="11">
        <f t="shared" si="11"/>
        <v>2</v>
      </c>
      <c r="DT75" s="11">
        <f t="shared" si="12"/>
        <v>3</v>
      </c>
      <c r="DU75" s="11">
        <f t="shared" si="13"/>
        <v>0</v>
      </c>
      <c r="DV75" s="11">
        <f t="shared" si="14"/>
        <v>0</v>
      </c>
      <c r="DW75" s="11">
        <f t="shared" si="15"/>
        <v>0</v>
      </c>
      <c r="DX75" s="11">
        <f t="shared" si="16"/>
        <v>0</v>
      </c>
      <c r="DY75" s="11">
        <f t="shared" si="17"/>
        <v>0</v>
      </c>
      <c r="DZ75" s="11">
        <f t="shared" si="18"/>
        <v>0</v>
      </c>
      <c r="EA75" s="11">
        <f t="shared" si="19"/>
        <v>0</v>
      </c>
      <c r="EB75" s="11">
        <f t="shared" si="20"/>
        <v>0</v>
      </c>
      <c r="EC75" s="11">
        <f t="shared" si="21"/>
        <v>0</v>
      </c>
      <c r="ED75" s="11">
        <f t="shared" si="22"/>
        <v>0</v>
      </c>
      <c r="EE75" s="47">
        <f>DH75*100/('кол-во часов'!B31*18)</f>
        <v>5.5555555555555554</v>
      </c>
      <c r="EF75" s="47">
        <f>DI75*100/('кол-во часов'!C31*18)</f>
        <v>0</v>
      </c>
      <c r="EG75" s="47" t="e">
        <f>DJ75*100/('кол-во часов'!D31*17)</f>
        <v>#DIV/0!</v>
      </c>
      <c r="EH75" s="47" t="e">
        <f>DK75*100/('кол-во часов'!E31*18)</f>
        <v>#DIV/0!</v>
      </c>
      <c r="EI75" s="47" t="e">
        <f>DL75*100/('кол-во часов'!F31*18)</f>
        <v>#DIV/0!</v>
      </c>
      <c r="EJ75" s="47" t="e">
        <f>DM75*100/('кол-во часов'!G31*18)</f>
        <v>#DIV/0!</v>
      </c>
      <c r="EK75" s="47" t="e">
        <f>DN75*100/('кол-во часов'!H31*18)</f>
        <v>#DIV/0!</v>
      </c>
      <c r="EL75" s="47" t="e">
        <f>DO75*100/('кол-во часов'!I31*18)</f>
        <v>#DIV/0!</v>
      </c>
      <c r="EM75" s="47" t="e">
        <f>DP75*100/('кол-во часов'!J31*18)</f>
        <v>#DIV/0!</v>
      </c>
      <c r="EN75" s="47">
        <f>DQ75*100/('кол-во часов'!K31*18)</f>
        <v>2.7777777777777777</v>
      </c>
      <c r="EO75" s="47" t="e">
        <f>DR75*100/('кол-во часов'!L31*18)</f>
        <v>#DIV/0!</v>
      </c>
      <c r="EP75" s="47" t="e">
        <f>DS75*100/('кол-во часов'!M31*18)</f>
        <v>#DIV/0!</v>
      </c>
      <c r="EQ75" s="47" t="e">
        <f>DT75*100/('кол-во часов'!N31*18)</f>
        <v>#DIV/0!</v>
      </c>
      <c r="ER75" s="47">
        <f>DU75*100/('кол-во часов'!O31*18)</f>
        <v>0</v>
      </c>
      <c r="ES75" s="47" t="e">
        <f>DV75*100/('кол-во часов'!P31*18)</f>
        <v>#DIV/0!</v>
      </c>
      <c r="ET75" s="47" t="e">
        <f>DW75*100/('кол-во часов'!Q31*18)</f>
        <v>#DIV/0!</v>
      </c>
      <c r="EU75" s="47">
        <f>DX75*100/('кол-во часов'!R31*18)</f>
        <v>0</v>
      </c>
      <c r="EV75" s="47">
        <f>DY75*100/('кол-во часов'!S31*18)</f>
        <v>0</v>
      </c>
      <c r="EW75" s="47">
        <f>DZ75*100/('кол-во часов'!T31*18)</f>
        <v>0</v>
      </c>
      <c r="EX75" s="47">
        <f>EA75*100/('кол-во часов'!U31*18)</f>
        <v>0</v>
      </c>
      <c r="EY75" s="47" t="e">
        <f>EB75*100/('кол-во часов'!V31*18)</f>
        <v>#DIV/0!</v>
      </c>
      <c r="EZ75" s="47">
        <f>EC75*100/('кол-во часов'!W31*18)</f>
        <v>0</v>
      </c>
      <c r="FA75" s="47">
        <f>ED75*100/('кол-во часов'!X31*18)</f>
        <v>0</v>
      </c>
    </row>
    <row r="76" spans="1:157" ht="18" customHeight="1" x14ac:dyDescent="0.2">
      <c r="B76" s="4"/>
      <c r="D76" s="38" t="s">
        <v>83</v>
      </c>
      <c r="E76" s="22"/>
      <c r="F76" s="82"/>
      <c r="G76" s="82"/>
      <c r="H76" s="82"/>
      <c r="I76" s="65" t="s">
        <v>1</v>
      </c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91" t="s">
        <v>42</v>
      </c>
      <c r="X76" s="89" t="s">
        <v>31</v>
      </c>
      <c r="Y76" s="82"/>
      <c r="Z76" s="82"/>
      <c r="AA76" s="82"/>
      <c r="AB76" s="82"/>
      <c r="AC76" s="65" t="s">
        <v>33</v>
      </c>
      <c r="AD76" s="65" t="s">
        <v>3</v>
      </c>
      <c r="AE76" s="92"/>
      <c r="AF76" s="82"/>
      <c r="AG76" s="82"/>
      <c r="AH76" s="82"/>
      <c r="AI76" s="82"/>
      <c r="AJ76" s="65" t="s">
        <v>1</v>
      </c>
      <c r="AK76" s="82"/>
      <c r="AL76" s="82"/>
      <c r="AM76" s="82"/>
      <c r="AN76" s="82"/>
      <c r="AO76" s="82"/>
      <c r="AP76" s="82"/>
      <c r="AQ76" s="82"/>
      <c r="AR76" s="89" t="s">
        <v>31</v>
      </c>
      <c r="AS76" s="82"/>
      <c r="AT76" s="82"/>
      <c r="AU76" s="82"/>
      <c r="AV76" s="82"/>
      <c r="AW76" s="82"/>
      <c r="AX76" s="82"/>
      <c r="AY76" s="82"/>
      <c r="AZ76" s="82"/>
      <c r="BA76" s="82"/>
      <c r="BB76" s="65" t="s">
        <v>1</v>
      </c>
      <c r="BC76" s="82"/>
      <c r="BD76" s="88" t="s">
        <v>28</v>
      </c>
      <c r="BE76" s="82"/>
      <c r="BF76" s="65" t="s">
        <v>33</v>
      </c>
      <c r="BG76" s="91" t="s">
        <v>42</v>
      </c>
      <c r="BH76" s="82"/>
      <c r="BI76" s="82"/>
      <c r="BJ76" s="89" t="s">
        <v>31</v>
      </c>
      <c r="BK76" s="65" t="s">
        <v>33</v>
      </c>
      <c r="BL76" s="65" t="s">
        <v>39</v>
      </c>
      <c r="BM76" s="82"/>
      <c r="BN76" s="82"/>
      <c r="BO76" s="82"/>
      <c r="BP76" s="82"/>
      <c r="BQ76" s="82"/>
      <c r="BR76" s="82"/>
      <c r="BS76" s="82"/>
      <c r="BT76" s="65" t="s">
        <v>1</v>
      </c>
      <c r="BU76" s="82"/>
      <c r="BV76" s="82"/>
      <c r="BW76" s="82"/>
      <c r="BX76" s="82"/>
      <c r="BY76" s="82"/>
      <c r="BZ76" s="89" t="s">
        <v>31</v>
      </c>
      <c r="CA76" s="82"/>
      <c r="CB76" s="82"/>
      <c r="CC76" s="65" t="s">
        <v>22</v>
      </c>
      <c r="CD76" s="82"/>
      <c r="CE76" s="82"/>
      <c r="CF76" s="66" t="s">
        <v>153</v>
      </c>
      <c r="CG76" s="82"/>
      <c r="CH76" s="82"/>
      <c r="CI76" s="82"/>
      <c r="CJ76" s="83" t="s">
        <v>151</v>
      </c>
      <c r="CK76" s="82"/>
      <c r="CL76" s="65" t="s">
        <v>33</v>
      </c>
      <c r="CM76" s="65" t="s">
        <v>3</v>
      </c>
      <c r="CN76" s="82"/>
      <c r="CO76" s="92"/>
      <c r="CP76" s="65" t="s">
        <v>152</v>
      </c>
      <c r="CQ76" s="82"/>
      <c r="CR76" s="91" t="s">
        <v>42</v>
      </c>
      <c r="CS76" s="66" t="s">
        <v>153</v>
      </c>
      <c r="CT76" s="82"/>
      <c r="CU76" s="82"/>
      <c r="CV76" s="88" t="s">
        <v>28</v>
      </c>
      <c r="CW76" s="82"/>
      <c r="CX76" s="82"/>
      <c r="CY76" s="65" t="s">
        <v>1</v>
      </c>
      <c r="CZ76" s="82"/>
      <c r="DA76" s="82"/>
      <c r="DB76" s="82"/>
      <c r="DC76" s="65" t="s">
        <v>39</v>
      </c>
      <c r="DD76" s="82"/>
      <c r="DE76" s="82"/>
      <c r="DF76" s="82"/>
      <c r="DG76" s="82"/>
      <c r="DH76" s="11">
        <f t="shared" si="0"/>
        <v>5</v>
      </c>
      <c r="DI76" s="14">
        <f t="shared" si="1"/>
        <v>0</v>
      </c>
      <c r="DJ76" s="11">
        <f t="shared" si="2"/>
        <v>4</v>
      </c>
      <c r="DK76" s="11">
        <f t="shared" si="3"/>
        <v>4</v>
      </c>
      <c r="DL76" s="11">
        <f t="shared" si="4"/>
        <v>0</v>
      </c>
      <c r="DM76" s="11">
        <f t="shared" si="5"/>
        <v>0</v>
      </c>
      <c r="DN76" s="11">
        <f t="shared" si="6"/>
        <v>2</v>
      </c>
      <c r="DO76" s="11">
        <f t="shared" si="7"/>
        <v>0</v>
      </c>
      <c r="DP76" s="11">
        <f t="shared" si="8"/>
        <v>1</v>
      </c>
      <c r="DQ76" s="11">
        <f t="shared" si="9"/>
        <v>2</v>
      </c>
      <c r="DR76" s="11">
        <f t="shared" si="10"/>
        <v>0</v>
      </c>
      <c r="DS76" s="11">
        <f t="shared" si="11"/>
        <v>2</v>
      </c>
      <c r="DT76" s="11">
        <f t="shared" si="12"/>
        <v>3</v>
      </c>
      <c r="DU76" s="11">
        <f t="shared" si="13"/>
        <v>0</v>
      </c>
      <c r="DV76" s="11">
        <f t="shared" si="14"/>
        <v>0</v>
      </c>
      <c r="DW76" s="11">
        <f t="shared" si="15"/>
        <v>0</v>
      </c>
      <c r="DX76" s="11">
        <f t="shared" si="16"/>
        <v>0</v>
      </c>
      <c r="DY76" s="11">
        <f t="shared" si="17"/>
        <v>0</v>
      </c>
      <c r="DZ76" s="11">
        <f t="shared" si="18"/>
        <v>0</v>
      </c>
      <c r="EA76" s="11">
        <f t="shared" si="19"/>
        <v>0</v>
      </c>
      <c r="EB76" s="11">
        <f t="shared" si="20"/>
        <v>0</v>
      </c>
      <c r="EC76" s="11">
        <f t="shared" si="21"/>
        <v>0</v>
      </c>
      <c r="ED76" s="11">
        <f t="shared" si="22"/>
        <v>0</v>
      </c>
      <c r="EE76" s="47">
        <f>DH76*100/('кол-во часов'!B32*18)</f>
        <v>5.5555555555555554</v>
      </c>
      <c r="EF76" s="47">
        <f>DI76*100/('кол-во часов'!C32*18)</f>
        <v>0</v>
      </c>
      <c r="EG76" s="47" t="e">
        <f>DJ76*100/('кол-во часов'!D32*17)</f>
        <v>#DIV/0!</v>
      </c>
      <c r="EH76" s="47" t="e">
        <f>DK76*100/('кол-во часов'!E32*18)</f>
        <v>#DIV/0!</v>
      </c>
      <c r="EI76" s="47" t="e">
        <f>DL76*100/('кол-во часов'!F32*18)</f>
        <v>#DIV/0!</v>
      </c>
      <c r="EJ76" s="47" t="e">
        <f>DM76*100/('кол-во часов'!G32*18)</f>
        <v>#DIV/0!</v>
      </c>
      <c r="EK76" s="47" t="e">
        <f>DN76*100/('кол-во часов'!H32*18)</f>
        <v>#DIV/0!</v>
      </c>
      <c r="EL76" s="47" t="e">
        <f>DO76*100/('кол-во часов'!I32*18)</f>
        <v>#DIV/0!</v>
      </c>
      <c r="EM76" s="47" t="e">
        <f>DP76*100/('кол-во часов'!J32*18)</f>
        <v>#DIV/0!</v>
      </c>
      <c r="EN76" s="47">
        <f>DQ76*100/('кол-во часов'!K32*18)</f>
        <v>2.7777777777777777</v>
      </c>
      <c r="EO76" s="47" t="e">
        <f>DR76*100/('кол-во часов'!L32*18)</f>
        <v>#DIV/0!</v>
      </c>
      <c r="EP76" s="47" t="e">
        <f>DS76*100/('кол-во часов'!M32*18)</f>
        <v>#DIV/0!</v>
      </c>
      <c r="EQ76" s="47" t="e">
        <f>DT76*100/('кол-во часов'!N32*18)</f>
        <v>#DIV/0!</v>
      </c>
      <c r="ER76" s="47">
        <f>DU76*100/('кол-во часов'!O32*18)</f>
        <v>0</v>
      </c>
      <c r="ES76" s="47" t="e">
        <f>DV76*100/('кол-во часов'!P32*18)</f>
        <v>#DIV/0!</v>
      </c>
      <c r="ET76" s="47" t="e">
        <f>DW76*100/('кол-во часов'!Q32*18)</f>
        <v>#DIV/0!</v>
      </c>
      <c r="EU76" s="47">
        <f>DX76*100/('кол-во часов'!R32*18)</f>
        <v>0</v>
      </c>
      <c r="EV76" s="47">
        <f>DY76*100/('кол-во часов'!S32*18)</f>
        <v>0</v>
      </c>
      <c r="EW76" s="47">
        <f>DZ76*100/('кол-во часов'!T32*18)</f>
        <v>0</v>
      </c>
      <c r="EX76" s="47">
        <f>EA76*100/('кол-во часов'!U32*18)</f>
        <v>0</v>
      </c>
      <c r="EY76" s="47" t="e">
        <f>EB76*100/('кол-во часов'!V32*18)</f>
        <v>#DIV/0!</v>
      </c>
      <c r="EZ76" s="47">
        <f>EC76*100/('кол-во часов'!W32*18)</f>
        <v>0</v>
      </c>
      <c r="FA76" s="47">
        <f>ED76*100/('кол-во часов'!X32*18)</f>
        <v>0</v>
      </c>
    </row>
    <row r="77" spans="1:157" ht="18" customHeight="1" x14ac:dyDescent="0.2">
      <c r="B77" s="4"/>
      <c r="D77" s="38" t="s">
        <v>110</v>
      </c>
      <c r="E77" s="22"/>
      <c r="F77" s="82"/>
      <c r="G77" s="82"/>
      <c r="H77" s="82"/>
      <c r="I77" s="65" t="s">
        <v>1</v>
      </c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91" t="s">
        <v>42</v>
      </c>
      <c r="X77" s="89" t="s">
        <v>31</v>
      </c>
      <c r="Y77" s="82"/>
      <c r="Z77" s="82"/>
      <c r="AA77" s="82"/>
      <c r="AB77" s="82"/>
      <c r="AC77" s="65" t="s">
        <v>33</v>
      </c>
      <c r="AD77" s="65" t="s">
        <v>3</v>
      </c>
      <c r="AE77" s="92"/>
      <c r="AF77" s="82"/>
      <c r="AG77" s="82"/>
      <c r="AH77" s="82"/>
      <c r="AI77" s="82"/>
      <c r="AJ77" s="65" t="s">
        <v>1</v>
      </c>
      <c r="AK77" s="82"/>
      <c r="AL77" s="82"/>
      <c r="AM77" s="82"/>
      <c r="AN77" s="82"/>
      <c r="AO77" s="82"/>
      <c r="AP77" s="82"/>
      <c r="AQ77" s="82"/>
      <c r="AR77" s="89" t="s">
        <v>31</v>
      </c>
      <c r="AS77" s="82"/>
      <c r="AT77" s="82"/>
      <c r="AU77" s="82"/>
      <c r="AV77" s="82"/>
      <c r="AW77" s="82"/>
      <c r="AX77" s="82"/>
      <c r="AY77" s="82"/>
      <c r="AZ77" s="82"/>
      <c r="BA77" s="82"/>
      <c r="BB77" s="65" t="s">
        <v>1</v>
      </c>
      <c r="BC77" s="82"/>
      <c r="BD77" s="88" t="s">
        <v>28</v>
      </c>
      <c r="BE77" s="82"/>
      <c r="BF77" s="65" t="s">
        <v>33</v>
      </c>
      <c r="BG77" s="91" t="s">
        <v>42</v>
      </c>
      <c r="BH77" s="82"/>
      <c r="BI77" s="82"/>
      <c r="BJ77" s="89" t="s">
        <v>31</v>
      </c>
      <c r="BK77" s="65" t="s">
        <v>33</v>
      </c>
      <c r="BL77" s="65" t="s">
        <v>39</v>
      </c>
      <c r="BM77" s="82"/>
      <c r="BN77" s="82"/>
      <c r="BO77" s="82"/>
      <c r="BP77" s="82"/>
      <c r="BQ77" s="82"/>
      <c r="BR77" s="82"/>
      <c r="BS77" s="82"/>
      <c r="BT77" s="65" t="s">
        <v>1</v>
      </c>
      <c r="BU77" s="82"/>
      <c r="BV77" s="82"/>
      <c r="BW77" s="82"/>
      <c r="BX77" s="82"/>
      <c r="BY77" s="82"/>
      <c r="BZ77" s="89" t="s">
        <v>31</v>
      </c>
      <c r="CA77" s="82"/>
      <c r="CB77" s="82"/>
      <c r="CC77" s="65" t="s">
        <v>22</v>
      </c>
      <c r="CD77" s="82"/>
      <c r="CE77" s="82"/>
      <c r="CF77" s="66" t="s">
        <v>153</v>
      </c>
      <c r="CG77" s="82"/>
      <c r="CH77" s="82"/>
      <c r="CI77" s="82"/>
      <c r="CJ77" s="83" t="s">
        <v>151</v>
      </c>
      <c r="CK77" s="82"/>
      <c r="CL77" s="65" t="s">
        <v>33</v>
      </c>
      <c r="CM77" s="65" t="s">
        <v>3</v>
      </c>
      <c r="CN77" s="82"/>
      <c r="CO77" s="92"/>
      <c r="CP77" s="65" t="s">
        <v>152</v>
      </c>
      <c r="CQ77" s="82"/>
      <c r="CR77" s="91" t="s">
        <v>42</v>
      </c>
      <c r="CS77" s="66" t="s">
        <v>153</v>
      </c>
      <c r="CT77" s="82"/>
      <c r="CU77" s="82"/>
      <c r="CV77" s="88" t="s">
        <v>28</v>
      </c>
      <c r="CW77" s="82"/>
      <c r="CX77" s="82"/>
      <c r="CY77" s="65" t="s">
        <v>1</v>
      </c>
      <c r="CZ77" s="82"/>
      <c r="DA77" s="82"/>
      <c r="DB77" s="82"/>
      <c r="DC77" s="65" t="s">
        <v>39</v>
      </c>
      <c r="DD77" s="82"/>
      <c r="DE77" s="82"/>
      <c r="DF77" s="82"/>
      <c r="DG77" s="82"/>
      <c r="DH77" s="11">
        <f t="shared" ref="DH77:DH79" si="175">COUNTIF(E77:DG77,"РУС")</f>
        <v>5</v>
      </c>
      <c r="DI77" s="14">
        <f t="shared" ref="DI77:DI79" si="176">COUNTIF(E77:DG77,"МАТ")</f>
        <v>0</v>
      </c>
      <c r="DJ77" s="11">
        <f t="shared" ref="DJ77:DJ79" si="177">COUNTIF(E77:DG77,"АЛГ")</f>
        <v>4</v>
      </c>
      <c r="DK77" s="11">
        <f t="shared" ref="DK77:DK79" si="178">COUNTIF(E77:DG77,"ГЕМ")</f>
        <v>4</v>
      </c>
      <c r="DL77" s="11">
        <f t="shared" ref="DL77:DL79" si="179">COUNTIF(E77:DG77,"ВИС")</f>
        <v>0</v>
      </c>
      <c r="DM77" s="11">
        <f t="shared" ref="DM77:DM79" si="180">COUNTIF(E77:DG77,"БИО")</f>
        <v>0</v>
      </c>
      <c r="DN77" s="11">
        <f t="shared" ref="DN77:DN79" si="181">COUNTIF(E77:DG77,"ГЕО")</f>
        <v>2</v>
      </c>
      <c r="DO77" s="11">
        <f t="shared" ref="DO77:DO79" si="182">COUNTIF(E77:DG77,"ИНФ")</f>
        <v>0</v>
      </c>
      <c r="DP77" s="11">
        <f t="shared" ref="DP77:DP79" si="183">COUNTIF(E77:DG77,"ИСТ")</f>
        <v>1</v>
      </c>
      <c r="DQ77" s="11">
        <f t="shared" ref="DQ77:DQ79" si="184">COUNTIF(E77:DG77,"ЛИТ")</f>
        <v>2</v>
      </c>
      <c r="DR77" s="11">
        <f t="shared" ref="DR77:DR79" si="185">COUNTIF(E77:DG77,"ОБЩ")</f>
        <v>0</v>
      </c>
      <c r="DS77" s="11">
        <f t="shared" ref="DS77:DS79" si="186">COUNTIF(E77:DG77,"ФИЗ")</f>
        <v>2</v>
      </c>
      <c r="DT77" s="11">
        <f t="shared" ref="DT77:DT79" si="187">COUNTIF(E77:DG77,"ХИМ")</f>
        <v>3</v>
      </c>
      <c r="DU77" s="11">
        <f t="shared" ref="DU77:DU79" si="188">COUNTIF(E77:DG77,"АНГ")</f>
        <v>0</v>
      </c>
      <c r="DV77" s="11">
        <f t="shared" ref="DV77:DV79" si="189">COUNTIF(E77:DG77,"НЕМ")</f>
        <v>0</v>
      </c>
      <c r="DW77" s="11">
        <f t="shared" ref="DW77:DW79" si="190">COUNTIF(E77:DG77,"ФРА")</f>
        <v>0</v>
      </c>
      <c r="DX77" s="11">
        <f t="shared" ref="DX77:DX79" si="191">COUNTIF(E77:DG77,"ОКР")</f>
        <v>0</v>
      </c>
      <c r="DY77" s="11">
        <f t="shared" ref="DY77:DY79" si="192">COUNTIF(E77:DG77,"ИЗО")</f>
        <v>0</v>
      </c>
      <c r="DZ77" s="11">
        <f t="shared" ref="DZ77:DZ79" si="193">COUNTIF(E77:DG77,"КУБ")</f>
        <v>0</v>
      </c>
      <c r="EA77" s="11">
        <f t="shared" ref="EA77:EA79" si="194">COUNTIF(E77:DG77,"МУЗ")</f>
        <v>0</v>
      </c>
      <c r="EB77" s="11">
        <f t="shared" ref="EB77:EB79" si="195">COUNTIF(E77:DG77,"ОБЗ")</f>
        <v>0</v>
      </c>
      <c r="EC77" s="11">
        <f t="shared" ref="EC77:EC79" si="196">COUNTIF(E77:DG77,"ТЕХ")</f>
        <v>0</v>
      </c>
      <c r="ED77" s="11">
        <f t="shared" ref="ED77:ED79" si="197">COUNTIF(E77:DG77,"ФЗР")</f>
        <v>0</v>
      </c>
      <c r="EE77" s="47">
        <f>DH77*100/('кол-во часов'!B33*18)</f>
        <v>5.5555555555555554</v>
      </c>
      <c r="EF77" s="47">
        <f>DI77*100/('кол-во часов'!C33*18)</f>
        <v>0</v>
      </c>
      <c r="EG77" s="47" t="e">
        <f>DJ77*100/('кол-во часов'!D33*17)</f>
        <v>#DIV/0!</v>
      </c>
      <c r="EH77" s="47" t="e">
        <f>DK77*100/('кол-во часов'!E33*18)</f>
        <v>#DIV/0!</v>
      </c>
      <c r="EI77" s="47" t="e">
        <f>DL77*100/('кол-во часов'!F33*18)</f>
        <v>#DIV/0!</v>
      </c>
      <c r="EJ77" s="47" t="e">
        <f>DM77*100/('кол-во часов'!G33*18)</f>
        <v>#DIV/0!</v>
      </c>
      <c r="EK77" s="47" t="e">
        <f>DN77*100/('кол-во часов'!H33*18)</f>
        <v>#DIV/0!</v>
      </c>
      <c r="EL77" s="47" t="e">
        <f>DO77*100/('кол-во часов'!I33*18)</f>
        <v>#DIV/0!</v>
      </c>
      <c r="EM77" s="47" t="e">
        <f>DP77*100/('кол-во часов'!J33*18)</f>
        <v>#DIV/0!</v>
      </c>
      <c r="EN77" s="47">
        <f>DQ77*100/('кол-во часов'!K33*18)</f>
        <v>2.7777777777777777</v>
      </c>
      <c r="EO77" s="47" t="e">
        <f>DR77*100/('кол-во часов'!L33*18)</f>
        <v>#DIV/0!</v>
      </c>
      <c r="EP77" s="47" t="e">
        <f>DS77*100/('кол-во часов'!M33*18)</f>
        <v>#DIV/0!</v>
      </c>
      <c r="EQ77" s="47" t="e">
        <f>DT77*100/('кол-во часов'!N33*18)</f>
        <v>#DIV/0!</v>
      </c>
      <c r="ER77" s="47">
        <f>DU77*100/('кол-во часов'!O33*18)</f>
        <v>0</v>
      </c>
      <c r="ES77" s="47" t="e">
        <f>DV77*100/('кол-во часов'!P33*18)</f>
        <v>#DIV/0!</v>
      </c>
      <c r="ET77" s="47" t="e">
        <f>DW77*100/('кол-во часов'!Q33*18)</f>
        <v>#DIV/0!</v>
      </c>
      <c r="EU77" s="47">
        <f>DX77*100/('кол-во часов'!R33*18)</f>
        <v>0</v>
      </c>
      <c r="EV77" s="47">
        <f>DY77*100/('кол-во часов'!S33*18)</f>
        <v>0</v>
      </c>
      <c r="EW77" s="47">
        <f>DZ77*100/('кол-во часов'!T33*18)</f>
        <v>0</v>
      </c>
      <c r="EX77" s="47">
        <f>EA77*100/('кол-во часов'!U33*18)</f>
        <v>0</v>
      </c>
      <c r="EY77" s="47" t="e">
        <f>EB77*100/('кол-во часов'!V33*18)</f>
        <v>#DIV/0!</v>
      </c>
      <c r="EZ77" s="47">
        <f>EC77*100/('кол-во часов'!W33*18)</f>
        <v>0</v>
      </c>
      <c r="FA77" s="47">
        <f>ED77*100/('кол-во часов'!X33*18)</f>
        <v>0</v>
      </c>
    </row>
    <row r="78" spans="1:157" ht="18" customHeight="1" x14ac:dyDescent="0.2">
      <c r="B78" s="4"/>
      <c r="D78" s="38" t="s">
        <v>111</v>
      </c>
      <c r="E78" s="22"/>
      <c r="F78" s="82"/>
      <c r="G78" s="82"/>
      <c r="H78" s="82"/>
      <c r="I78" s="65" t="s">
        <v>1</v>
      </c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91" t="s">
        <v>42</v>
      </c>
      <c r="X78" s="89" t="s">
        <v>31</v>
      </c>
      <c r="Y78" s="82"/>
      <c r="Z78" s="82"/>
      <c r="AA78" s="82"/>
      <c r="AB78" s="82"/>
      <c r="AC78" s="65" t="s">
        <v>33</v>
      </c>
      <c r="AD78" s="65" t="s">
        <v>3</v>
      </c>
      <c r="AE78" s="92"/>
      <c r="AF78" s="82"/>
      <c r="AG78" s="82"/>
      <c r="AH78" s="82"/>
      <c r="AI78" s="82"/>
      <c r="AJ78" s="65" t="s">
        <v>1</v>
      </c>
      <c r="AK78" s="82"/>
      <c r="AL78" s="82"/>
      <c r="AM78" s="82"/>
      <c r="AN78" s="82"/>
      <c r="AO78" s="82"/>
      <c r="AP78" s="82"/>
      <c r="AQ78" s="82"/>
      <c r="AR78" s="89" t="s">
        <v>31</v>
      </c>
      <c r="AS78" s="82"/>
      <c r="AT78" s="82"/>
      <c r="AU78" s="82"/>
      <c r="AV78" s="82"/>
      <c r="AW78" s="82"/>
      <c r="AX78" s="82"/>
      <c r="AY78" s="82"/>
      <c r="AZ78" s="82"/>
      <c r="BA78" s="82"/>
      <c r="BB78" s="65" t="s">
        <v>1</v>
      </c>
      <c r="BC78" s="82"/>
      <c r="BD78" s="88" t="s">
        <v>28</v>
      </c>
      <c r="BE78" s="82"/>
      <c r="BF78" s="65" t="s">
        <v>33</v>
      </c>
      <c r="BG78" s="91" t="s">
        <v>42</v>
      </c>
      <c r="BH78" s="82"/>
      <c r="BI78" s="82"/>
      <c r="BJ78" s="89" t="s">
        <v>31</v>
      </c>
      <c r="BK78" s="65" t="s">
        <v>33</v>
      </c>
      <c r="BL78" s="65" t="s">
        <v>39</v>
      </c>
      <c r="BM78" s="82"/>
      <c r="BN78" s="82"/>
      <c r="BO78" s="82"/>
      <c r="BP78" s="82"/>
      <c r="BQ78" s="82"/>
      <c r="BR78" s="82"/>
      <c r="BS78" s="82"/>
      <c r="BT78" s="65" t="s">
        <v>1</v>
      </c>
      <c r="BU78" s="82"/>
      <c r="BV78" s="82"/>
      <c r="BW78" s="82"/>
      <c r="BX78" s="82"/>
      <c r="BY78" s="82"/>
      <c r="BZ78" s="89" t="s">
        <v>31</v>
      </c>
      <c r="CA78" s="82"/>
      <c r="CB78" s="82"/>
      <c r="CC78" s="65" t="s">
        <v>22</v>
      </c>
      <c r="CD78" s="82"/>
      <c r="CE78" s="82"/>
      <c r="CF78" s="66" t="s">
        <v>153</v>
      </c>
      <c r="CG78" s="82"/>
      <c r="CH78" s="82"/>
      <c r="CI78" s="82"/>
      <c r="CJ78" s="83" t="s">
        <v>151</v>
      </c>
      <c r="CK78" s="82"/>
      <c r="CL78" s="65" t="s">
        <v>33</v>
      </c>
      <c r="CM78" s="65" t="s">
        <v>3</v>
      </c>
      <c r="CN78" s="82"/>
      <c r="CO78" s="92"/>
      <c r="CP78" s="65" t="s">
        <v>152</v>
      </c>
      <c r="CQ78" s="82"/>
      <c r="CR78" s="91" t="s">
        <v>42</v>
      </c>
      <c r="CS78" s="66" t="s">
        <v>153</v>
      </c>
      <c r="CT78" s="82"/>
      <c r="CU78" s="82"/>
      <c r="CV78" s="88" t="s">
        <v>28</v>
      </c>
      <c r="CW78" s="82"/>
      <c r="CX78" s="82"/>
      <c r="CY78" s="65" t="s">
        <v>1</v>
      </c>
      <c r="CZ78" s="82"/>
      <c r="DA78" s="82"/>
      <c r="DB78" s="82"/>
      <c r="DC78" s="65" t="s">
        <v>39</v>
      </c>
      <c r="DD78" s="82"/>
      <c r="DE78" s="82"/>
      <c r="DF78" s="82"/>
      <c r="DG78" s="82"/>
      <c r="DH78" s="11">
        <f t="shared" si="175"/>
        <v>5</v>
      </c>
      <c r="DI78" s="14">
        <f t="shared" si="176"/>
        <v>0</v>
      </c>
      <c r="DJ78" s="11">
        <f t="shared" si="177"/>
        <v>4</v>
      </c>
      <c r="DK78" s="11">
        <f t="shared" si="178"/>
        <v>4</v>
      </c>
      <c r="DL78" s="11">
        <f t="shared" si="179"/>
        <v>0</v>
      </c>
      <c r="DM78" s="11">
        <f t="shared" si="180"/>
        <v>0</v>
      </c>
      <c r="DN78" s="11">
        <f t="shared" si="181"/>
        <v>2</v>
      </c>
      <c r="DO78" s="11">
        <f t="shared" si="182"/>
        <v>0</v>
      </c>
      <c r="DP78" s="11">
        <f t="shared" si="183"/>
        <v>1</v>
      </c>
      <c r="DQ78" s="11">
        <f t="shared" si="184"/>
        <v>2</v>
      </c>
      <c r="DR78" s="11">
        <f t="shared" si="185"/>
        <v>0</v>
      </c>
      <c r="DS78" s="11">
        <f t="shared" si="186"/>
        <v>2</v>
      </c>
      <c r="DT78" s="11">
        <f t="shared" si="187"/>
        <v>3</v>
      </c>
      <c r="DU78" s="11">
        <f t="shared" si="188"/>
        <v>0</v>
      </c>
      <c r="DV78" s="11">
        <f t="shared" si="189"/>
        <v>0</v>
      </c>
      <c r="DW78" s="11">
        <f t="shared" si="190"/>
        <v>0</v>
      </c>
      <c r="DX78" s="11">
        <f t="shared" si="191"/>
        <v>0</v>
      </c>
      <c r="DY78" s="11">
        <f t="shared" si="192"/>
        <v>0</v>
      </c>
      <c r="DZ78" s="11">
        <f t="shared" si="193"/>
        <v>0</v>
      </c>
      <c r="EA78" s="11">
        <f t="shared" si="194"/>
        <v>0</v>
      </c>
      <c r="EB78" s="11">
        <f t="shared" si="195"/>
        <v>0</v>
      </c>
      <c r="EC78" s="11">
        <f t="shared" si="196"/>
        <v>0</v>
      </c>
      <c r="ED78" s="11">
        <f t="shared" si="197"/>
        <v>0</v>
      </c>
      <c r="EE78" s="47">
        <f>DH78*100/('кол-во часов'!B34*18)</f>
        <v>5.5555555555555554</v>
      </c>
      <c r="EF78" s="47">
        <f>DI78*100/('кол-во часов'!C34*18)</f>
        <v>0</v>
      </c>
      <c r="EG78" s="47" t="e">
        <f>DJ78*100/('кол-во часов'!D34*17)</f>
        <v>#DIV/0!</v>
      </c>
      <c r="EH78" s="47" t="e">
        <f>DK78*100/('кол-во часов'!E34*18)</f>
        <v>#DIV/0!</v>
      </c>
      <c r="EI78" s="47" t="e">
        <f>DL78*100/('кол-во часов'!F34*18)</f>
        <v>#DIV/0!</v>
      </c>
      <c r="EJ78" s="47" t="e">
        <f>DM78*100/('кол-во часов'!G34*18)</f>
        <v>#DIV/0!</v>
      </c>
      <c r="EK78" s="47" t="e">
        <f>DN78*100/('кол-во часов'!H34*18)</f>
        <v>#DIV/0!</v>
      </c>
      <c r="EL78" s="47" t="e">
        <f>DO78*100/('кол-во часов'!I34*18)</f>
        <v>#DIV/0!</v>
      </c>
      <c r="EM78" s="47" t="e">
        <f>DP78*100/('кол-во часов'!J34*18)</f>
        <v>#DIV/0!</v>
      </c>
      <c r="EN78" s="47">
        <f>DQ78*100/('кол-во часов'!K34*18)</f>
        <v>2.7777777777777777</v>
      </c>
      <c r="EO78" s="47" t="e">
        <f>DR78*100/('кол-во часов'!L34*18)</f>
        <v>#DIV/0!</v>
      </c>
      <c r="EP78" s="47" t="e">
        <f>DS78*100/('кол-во часов'!M34*18)</f>
        <v>#DIV/0!</v>
      </c>
      <c r="EQ78" s="47" t="e">
        <f>DT78*100/('кол-во часов'!N34*18)</f>
        <v>#DIV/0!</v>
      </c>
      <c r="ER78" s="47">
        <f>DU78*100/('кол-во часов'!O34*18)</f>
        <v>0</v>
      </c>
      <c r="ES78" s="47" t="e">
        <f>DV78*100/('кол-во часов'!P34*18)</f>
        <v>#DIV/0!</v>
      </c>
      <c r="ET78" s="47" t="e">
        <f>DW78*100/('кол-во часов'!Q34*18)</f>
        <v>#DIV/0!</v>
      </c>
      <c r="EU78" s="47">
        <f>DX78*100/('кол-во часов'!R34*18)</f>
        <v>0</v>
      </c>
      <c r="EV78" s="47">
        <f>DY78*100/('кол-во часов'!S34*18)</f>
        <v>0</v>
      </c>
      <c r="EW78" s="47">
        <f>DZ78*100/('кол-во часов'!T34*18)</f>
        <v>0</v>
      </c>
      <c r="EX78" s="47">
        <f>EA78*100/('кол-во часов'!U34*18)</f>
        <v>0</v>
      </c>
      <c r="EY78" s="47" t="e">
        <f>EB78*100/('кол-во часов'!V34*18)</f>
        <v>#DIV/0!</v>
      </c>
      <c r="EZ78" s="47">
        <f>EC78*100/('кол-во часов'!W34*18)</f>
        <v>0</v>
      </c>
      <c r="FA78" s="47">
        <f>ED78*100/('кол-во часов'!X34*18)</f>
        <v>0</v>
      </c>
    </row>
    <row r="79" spans="1:157" ht="18" customHeight="1" x14ac:dyDescent="0.2">
      <c r="B79" s="4"/>
      <c r="D79" s="38" t="s">
        <v>112</v>
      </c>
      <c r="E79" s="22"/>
      <c r="F79" s="82"/>
      <c r="G79" s="82"/>
      <c r="H79" s="82"/>
      <c r="I79" s="65" t="s">
        <v>1</v>
      </c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91" t="s">
        <v>42</v>
      </c>
      <c r="X79" s="89" t="s">
        <v>31</v>
      </c>
      <c r="Y79" s="82"/>
      <c r="Z79" s="82"/>
      <c r="AA79" s="82"/>
      <c r="AB79" s="82"/>
      <c r="AC79" s="65" t="s">
        <v>33</v>
      </c>
      <c r="AD79" s="65" t="s">
        <v>3</v>
      </c>
      <c r="AE79" s="92"/>
      <c r="AF79" s="82"/>
      <c r="AG79" s="82"/>
      <c r="AH79" s="82"/>
      <c r="AI79" s="82"/>
      <c r="AJ79" s="65" t="s">
        <v>1</v>
      </c>
      <c r="AK79" s="82"/>
      <c r="AL79" s="82"/>
      <c r="AM79" s="82"/>
      <c r="AN79" s="82"/>
      <c r="AO79" s="82"/>
      <c r="AP79" s="82"/>
      <c r="AQ79" s="82"/>
      <c r="AR79" s="89" t="s">
        <v>31</v>
      </c>
      <c r="AS79" s="82"/>
      <c r="AT79" s="82"/>
      <c r="AU79" s="82"/>
      <c r="AV79" s="82"/>
      <c r="AW79" s="82"/>
      <c r="AX79" s="82"/>
      <c r="AY79" s="82"/>
      <c r="AZ79" s="82"/>
      <c r="BA79" s="82"/>
      <c r="BB79" s="65" t="s">
        <v>1</v>
      </c>
      <c r="BC79" s="82"/>
      <c r="BD79" s="88" t="s">
        <v>28</v>
      </c>
      <c r="BE79" s="82"/>
      <c r="BF79" s="65" t="s">
        <v>33</v>
      </c>
      <c r="BG79" s="91" t="s">
        <v>42</v>
      </c>
      <c r="BH79" s="82"/>
      <c r="BI79" s="82"/>
      <c r="BJ79" s="89" t="s">
        <v>31</v>
      </c>
      <c r="BK79" s="65" t="s">
        <v>33</v>
      </c>
      <c r="BL79" s="65" t="s">
        <v>39</v>
      </c>
      <c r="BM79" s="82"/>
      <c r="BN79" s="82"/>
      <c r="BO79" s="82"/>
      <c r="BP79" s="82"/>
      <c r="BQ79" s="82"/>
      <c r="BR79" s="82"/>
      <c r="BS79" s="82"/>
      <c r="BT79" s="65" t="s">
        <v>1</v>
      </c>
      <c r="BU79" s="82"/>
      <c r="BV79" s="82"/>
      <c r="BW79" s="82"/>
      <c r="BX79" s="82"/>
      <c r="BY79" s="82"/>
      <c r="BZ79" s="89" t="s">
        <v>31</v>
      </c>
      <c r="CA79" s="82"/>
      <c r="CB79" s="82"/>
      <c r="CC79" s="65" t="s">
        <v>22</v>
      </c>
      <c r="CD79" s="82"/>
      <c r="CE79" s="82"/>
      <c r="CF79" s="66" t="s">
        <v>153</v>
      </c>
      <c r="CG79" s="82"/>
      <c r="CH79" s="82"/>
      <c r="CI79" s="82"/>
      <c r="CJ79" s="83" t="s">
        <v>151</v>
      </c>
      <c r="CK79" s="82"/>
      <c r="CL79" s="65" t="s">
        <v>33</v>
      </c>
      <c r="CM79" s="65" t="s">
        <v>3</v>
      </c>
      <c r="CN79" s="82"/>
      <c r="CO79" s="92"/>
      <c r="CP79" s="65" t="s">
        <v>152</v>
      </c>
      <c r="CQ79" s="82"/>
      <c r="CR79" s="91" t="s">
        <v>42</v>
      </c>
      <c r="CS79" s="66" t="s">
        <v>153</v>
      </c>
      <c r="CT79" s="82"/>
      <c r="CU79" s="82"/>
      <c r="CV79" s="88" t="s">
        <v>28</v>
      </c>
      <c r="CW79" s="82"/>
      <c r="CX79" s="82"/>
      <c r="CY79" s="65" t="s">
        <v>1</v>
      </c>
      <c r="CZ79" s="82"/>
      <c r="DA79" s="82"/>
      <c r="DB79" s="82"/>
      <c r="DC79" s="65" t="s">
        <v>39</v>
      </c>
      <c r="DD79" s="82"/>
      <c r="DE79" s="82"/>
      <c r="DF79" s="82"/>
      <c r="DG79" s="82"/>
      <c r="DH79" s="11">
        <f t="shared" si="175"/>
        <v>5</v>
      </c>
      <c r="DI79" s="14">
        <f t="shared" si="176"/>
        <v>0</v>
      </c>
      <c r="DJ79" s="11">
        <f t="shared" si="177"/>
        <v>4</v>
      </c>
      <c r="DK79" s="11">
        <f t="shared" si="178"/>
        <v>4</v>
      </c>
      <c r="DL79" s="11">
        <f t="shared" si="179"/>
        <v>0</v>
      </c>
      <c r="DM79" s="11">
        <f t="shared" si="180"/>
        <v>0</v>
      </c>
      <c r="DN79" s="11">
        <f t="shared" si="181"/>
        <v>2</v>
      </c>
      <c r="DO79" s="11">
        <f t="shared" si="182"/>
        <v>0</v>
      </c>
      <c r="DP79" s="11">
        <f t="shared" si="183"/>
        <v>1</v>
      </c>
      <c r="DQ79" s="11">
        <f t="shared" si="184"/>
        <v>2</v>
      </c>
      <c r="DR79" s="11">
        <f t="shared" si="185"/>
        <v>0</v>
      </c>
      <c r="DS79" s="11">
        <f t="shared" si="186"/>
        <v>2</v>
      </c>
      <c r="DT79" s="11">
        <f t="shared" si="187"/>
        <v>3</v>
      </c>
      <c r="DU79" s="11">
        <f t="shared" si="188"/>
        <v>0</v>
      </c>
      <c r="DV79" s="11">
        <f t="shared" si="189"/>
        <v>0</v>
      </c>
      <c r="DW79" s="11">
        <f t="shared" si="190"/>
        <v>0</v>
      </c>
      <c r="DX79" s="11">
        <f t="shared" si="191"/>
        <v>0</v>
      </c>
      <c r="DY79" s="11">
        <f t="shared" si="192"/>
        <v>0</v>
      </c>
      <c r="DZ79" s="11">
        <f t="shared" si="193"/>
        <v>0</v>
      </c>
      <c r="EA79" s="11">
        <f t="shared" si="194"/>
        <v>0</v>
      </c>
      <c r="EB79" s="11">
        <f t="shared" si="195"/>
        <v>0</v>
      </c>
      <c r="EC79" s="11">
        <f t="shared" si="196"/>
        <v>0</v>
      </c>
      <c r="ED79" s="11">
        <f t="shared" si="197"/>
        <v>0</v>
      </c>
      <c r="EE79" s="47">
        <f>DH79*100/('кол-во часов'!B35*18)</f>
        <v>5.5555555555555554</v>
      </c>
      <c r="EF79" s="47">
        <f>DI79*100/('кол-во часов'!C35*18)</f>
        <v>0</v>
      </c>
      <c r="EG79" s="47" t="e">
        <f>DJ79*100/('кол-во часов'!D35*17)</f>
        <v>#DIV/0!</v>
      </c>
      <c r="EH79" s="47" t="e">
        <f>DK79*100/('кол-во часов'!E35*18)</f>
        <v>#DIV/0!</v>
      </c>
      <c r="EI79" s="47" t="e">
        <f>DL79*100/('кол-во часов'!F35*18)</f>
        <v>#DIV/0!</v>
      </c>
      <c r="EJ79" s="47" t="e">
        <f>DM79*100/('кол-во часов'!G35*18)</f>
        <v>#DIV/0!</v>
      </c>
      <c r="EK79" s="47" t="e">
        <f>DN79*100/('кол-во часов'!H35*18)</f>
        <v>#DIV/0!</v>
      </c>
      <c r="EL79" s="47" t="e">
        <f>DO79*100/('кол-во часов'!I35*18)</f>
        <v>#DIV/0!</v>
      </c>
      <c r="EM79" s="47" t="e">
        <f>DP79*100/('кол-во часов'!J35*18)</f>
        <v>#DIV/0!</v>
      </c>
      <c r="EN79" s="47">
        <f>DQ79*100/('кол-во часов'!K35*18)</f>
        <v>2.7777777777777777</v>
      </c>
      <c r="EO79" s="47" t="e">
        <f>DR79*100/('кол-во часов'!L35*18)</f>
        <v>#DIV/0!</v>
      </c>
      <c r="EP79" s="47" t="e">
        <f>DS79*100/('кол-во часов'!M35*18)</f>
        <v>#DIV/0!</v>
      </c>
      <c r="EQ79" s="47" t="e">
        <f>DT79*100/('кол-во часов'!N35*18)</f>
        <v>#DIV/0!</v>
      </c>
      <c r="ER79" s="47">
        <f>DU79*100/('кол-во часов'!O35*18)</f>
        <v>0</v>
      </c>
      <c r="ES79" s="47" t="e">
        <f>DV79*100/('кол-во часов'!P35*18)</f>
        <v>#DIV/0!</v>
      </c>
      <c r="ET79" s="47" t="e">
        <f>DW79*100/('кол-во часов'!Q35*18)</f>
        <v>#DIV/0!</v>
      </c>
      <c r="EU79" s="47">
        <f>DX79*100/('кол-во часов'!R35*18)</f>
        <v>0</v>
      </c>
      <c r="EV79" s="47">
        <f>DY79*100/('кол-во часов'!S35*18)</f>
        <v>0</v>
      </c>
      <c r="EW79" s="47">
        <f>DZ79*100/('кол-во часов'!T35*18)</f>
        <v>0</v>
      </c>
      <c r="EX79" s="47">
        <f>EA79*100/('кол-во часов'!U35*18)</f>
        <v>0</v>
      </c>
      <c r="EY79" s="47" t="e">
        <f>EB79*100/('кол-во часов'!V35*18)</f>
        <v>#DIV/0!</v>
      </c>
      <c r="EZ79" s="47">
        <f>EC79*100/('кол-во часов'!W35*18)</f>
        <v>0</v>
      </c>
      <c r="FA79" s="47">
        <f>ED79*100/('кол-во часов'!X35*18)</f>
        <v>0</v>
      </c>
    </row>
    <row r="80" spans="1:157" ht="18" customHeight="1" x14ac:dyDescent="0.2">
      <c r="B80" s="4"/>
      <c r="D80" s="37" t="s">
        <v>51</v>
      </c>
      <c r="E80" s="22"/>
      <c r="F80" s="82"/>
      <c r="G80" s="65" t="s">
        <v>3</v>
      </c>
      <c r="H80" s="82"/>
      <c r="I80" s="82"/>
      <c r="J80" s="82"/>
      <c r="K80" s="65" t="s">
        <v>1</v>
      </c>
      <c r="L80" s="82"/>
      <c r="M80" s="82"/>
      <c r="N80" s="82"/>
      <c r="O80" s="82"/>
      <c r="P80" s="82"/>
      <c r="Q80" s="82"/>
      <c r="R80" s="89" t="s">
        <v>31</v>
      </c>
      <c r="S80" s="82"/>
      <c r="T80" s="82"/>
      <c r="U80" s="82"/>
      <c r="V80" s="82"/>
      <c r="W80" s="82"/>
      <c r="X80" s="82"/>
      <c r="Y80" s="82"/>
      <c r="Z80" s="65" t="s">
        <v>1</v>
      </c>
      <c r="AA80" s="82"/>
      <c r="AB80" s="82"/>
      <c r="AC80" s="82"/>
      <c r="AD80" s="82"/>
      <c r="AE80" s="92"/>
      <c r="AF80" s="82"/>
      <c r="AG80" s="82"/>
      <c r="AH80" s="82"/>
      <c r="AI80" s="82"/>
      <c r="AJ80" s="82"/>
      <c r="AK80" s="82"/>
      <c r="AL80" s="89" t="s">
        <v>31</v>
      </c>
      <c r="AM80" s="82"/>
      <c r="AN80" s="82"/>
      <c r="AO80" s="82"/>
      <c r="AP80" s="91" t="s">
        <v>42</v>
      </c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65" t="s">
        <v>39</v>
      </c>
      <c r="BC80" s="82"/>
      <c r="BD80" s="65" t="s">
        <v>3</v>
      </c>
      <c r="BE80" s="82"/>
      <c r="BF80" s="88" t="s">
        <v>28</v>
      </c>
      <c r="BG80" s="65" t="s">
        <v>33</v>
      </c>
      <c r="BH80" s="82"/>
      <c r="BI80" s="82"/>
      <c r="BJ80" s="65" t="s">
        <v>1</v>
      </c>
      <c r="BK80" s="89" t="s">
        <v>31</v>
      </c>
      <c r="BL80" s="66" t="s">
        <v>45</v>
      </c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65" t="s">
        <v>1</v>
      </c>
      <c r="BZ80" s="82"/>
      <c r="CA80" s="82"/>
      <c r="CB80" s="82"/>
      <c r="CC80" s="65" t="s">
        <v>22</v>
      </c>
      <c r="CD80" s="65" t="s">
        <v>3</v>
      </c>
      <c r="CE80" s="82"/>
      <c r="CF80" s="82"/>
      <c r="CG80" s="91" t="s">
        <v>42</v>
      </c>
      <c r="CH80" s="82"/>
      <c r="CI80" s="82"/>
      <c r="CJ80" s="82"/>
      <c r="CK80" s="82"/>
      <c r="CL80" s="65" t="s">
        <v>39</v>
      </c>
      <c r="CM80" s="82"/>
      <c r="CN80" s="82"/>
      <c r="CO80" s="89" t="s">
        <v>31</v>
      </c>
      <c r="CP80" s="82"/>
      <c r="CQ80" s="82"/>
      <c r="CR80" s="82"/>
      <c r="CS80" s="66" t="s">
        <v>45</v>
      </c>
      <c r="CT80" s="89" t="s">
        <v>31</v>
      </c>
      <c r="CU80" s="65" t="s">
        <v>1</v>
      </c>
      <c r="CV80" s="88" t="s">
        <v>28</v>
      </c>
      <c r="CW80" s="82"/>
      <c r="CX80" s="65" t="s">
        <v>33</v>
      </c>
      <c r="CY80" s="91" t="s">
        <v>42</v>
      </c>
      <c r="CZ80" s="65" t="s">
        <v>3</v>
      </c>
      <c r="DA80" s="82"/>
      <c r="DB80" s="82"/>
      <c r="DC80" s="82"/>
      <c r="DD80" s="82"/>
      <c r="DE80" s="82"/>
      <c r="DF80" s="82"/>
      <c r="DG80" s="82"/>
      <c r="DH80" s="11">
        <f t="shared" si="0"/>
        <v>5</v>
      </c>
      <c r="DI80" s="14">
        <f t="shared" si="1"/>
        <v>0</v>
      </c>
      <c r="DJ80" s="11">
        <f t="shared" si="2"/>
        <v>5</v>
      </c>
      <c r="DK80" s="11">
        <f t="shared" si="3"/>
        <v>2</v>
      </c>
      <c r="DL80" s="11">
        <f t="shared" si="4"/>
        <v>0</v>
      </c>
      <c r="DM80" s="11">
        <f t="shared" si="5"/>
        <v>2</v>
      </c>
      <c r="DN80" s="11">
        <f t="shared" si="6"/>
        <v>2</v>
      </c>
      <c r="DO80" s="11">
        <f t="shared" si="7"/>
        <v>0</v>
      </c>
      <c r="DP80" s="11">
        <f t="shared" si="8"/>
        <v>1</v>
      </c>
      <c r="DQ80" s="11">
        <f t="shared" si="9"/>
        <v>4</v>
      </c>
      <c r="DR80" s="11">
        <f t="shared" si="10"/>
        <v>0</v>
      </c>
      <c r="DS80" s="11">
        <f t="shared" si="11"/>
        <v>2</v>
      </c>
      <c r="DT80" s="11">
        <f t="shared" si="12"/>
        <v>3</v>
      </c>
      <c r="DU80" s="11">
        <f t="shared" si="13"/>
        <v>0</v>
      </c>
      <c r="DV80" s="11">
        <f t="shared" si="14"/>
        <v>0</v>
      </c>
      <c r="DW80" s="11">
        <f t="shared" si="15"/>
        <v>0</v>
      </c>
      <c r="DX80" s="11">
        <f t="shared" si="16"/>
        <v>0</v>
      </c>
      <c r="DY80" s="11">
        <f t="shared" si="17"/>
        <v>0</v>
      </c>
      <c r="DZ80" s="11">
        <f t="shared" si="18"/>
        <v>0</v>
      </c>
      <c r="EA80" s="11">
        <f t="shared" si="19"/>
        <v>0</v>
      </c>
      <c r="EB80" s="11">
        <f t="shared" si="20"/>
        <v>0</v>
      </c>
      <c r="EC80" s="11">
        <f t="shared" si="21"/>
        <v>0</v>
      </c>
      <c r="ED80" s="11">
        <f t="shared" si="22"/>
        <v>0</v>
      </c>
      <c r="EE80" s="47">
        <f>DH80*100/('кол-во часов'!B33*18)</f>
        <v>5.5555555555555554</v>
      </c>
      <c r="EF80" s="47">
        <f>DI80*100/('кол-во часов'!C33*18)</f>
        <v>0</v>
      </c>
      <c r="EG80" s="47" t="e">
        <f>DJ80*100/('кол-во часов'!D33*17)</f>
        <v>#DIV/0!</v>
      </c>
      <c r="EH80" s="47" t="e">
        <f>DK80*100/('кол-во часов'!E33*18)</f>
        <v>#DIV/0!</v>
      </c>
      <c r="EI80" s="47" t="e">
        <f>DL80*100/('кол-во часов'!F33*18)</f>
        <v>#DIV/0!</v>
      </c>
      <c r="EJ80" s="47" t="e">
        <f>DM80*100/('кол-во часов'!G33*18)</f>
        <v>#DIV/0!</v>
      </c>
      <c r="EK80" s="47" t="e">
        <f>DN80*100/('кол-во часов'!H33*18)</f>
        <v>#DIV/0!</v>
      </c>
      <c r="EL80" s="47" t="e">
        <f>DO80*100/('кол-во часов'!I33*18)</f>
        <v>#DIV/0!</v>
      </c>
      <c r="EM80" s="47" t="e">
        <f>DP80*100/('кол-во часов'!J33*18)</f>
        <v>#DIV/0!</v>
      </c>
      <c r="EN80" s="47">
        <f>DQ80*100/('кол-во часов'!K33*18)</f>
        <v>5.5555555555555554</v>
      </c>
      <c r="EO80" s="47" t="e">
        <f>DR80*100/('кол-во часов'!L33*18)</f>
        <v>#DIV/0!</v>
      </c>
      <c r="EP80" s="47" t="e">
        <f>DS80*100/('кол-во часов'!M33*18)</f>
        <v>#DIV/0!</v>
      </c>
      <c r="EQ80" s="47" t="e">
        <f>DT80*100/('кол-во часов'!N33*18)</f>
        <v>#DIV/0!</v>
      </c>
      <c r="ER80" s="47">
        <f>DU80*100/('кол-во часов'!O33*18)</f>
        <v>0</v>
      </c>
      <c r="ES80" s="47" t="e">
        <f>DV80*100/('кол-во часов'!P33*18)</f>
        <v>#DIV/0!</v>
      </c>
      <c r="ET80" s="47" t="e">
        <f>DW80*100/('кол-во часов'!Q33*18)</f>
        <v>#DIV/0!</v>
      </c>
      <c r="EU80" s="47">
        <f>DX80*100/('кол-во часов'!R33*18)</f>
        <v>0</v>
      </c>
      <c r="EV80" s="47">
        <f>DY80*100/('кол-во часов'!S33*18)</f>
        <v>0</v>
      </c>
      <c r="EW80" s="47">
        <f>DZ80*100/('кол-во часов'!T33*18)</f>
        <v>0</v>
      </c>
      <c r="EX80" s="47">
        <f>EA80*100/('кол-во часов'!U33*18)</f>
        <v>0</v>
      </c>
      <c r="EY80" s="47" t="e">
        <f>EB80*100/('кол-во часов'!V33*18)</f>
        <v>#DIV/0!</v>
      </c>
      <c r="EZ80" s="47">
        <f>EC80*100/('кол-во часов'!W33*18)</f>
        <v>0</v>
      </c>
      <c r="FA80" s="47">
        <f>ED80*100/('кол-во часов'!X33*18)</f>
        <v>0</v>
      </c>
    </row>
    <row r="81" spans="1:157" ht="18" customHeight="1" x14ac:dyDescent="0.2">
      <c r="B81" s="4"/>
      <c r="D81" s="37" t="s">
        <v>52</v>
      </c>
      <c r="E81" s="22"/>
      <c r="F81" s="82"/>
      <c r="G81" s="65" t="s">
        <v>3</v>
      </c>
      <c r="H81" s="82"/>
      <c r="I81" s="82"/>
      <c r="J81" s="82"/>
      <c r="K81" s="65" t="s">
        <v>1</v>
      </c>
      <c r="L81" s="82"/>
      <c r="M81" s="82"/>
      <c r="N81" s="82"/>
      <c r="O81" s="82"/>
      <c r="P81" s="82"/>
      <c r="Q81" s="82"/>
      <c r="R81" s="89" t="s">
        <v>31</v>
      </c>
      <c r="S81" s="82"/>
      <c r="T81" s="82"/>
      <c r="U81" s="82"/>
      <c r="V81" s="82"/>
      <c r="W81" s="82"/>
      <c r="X81" s="82"/>
      <c r="Y81" s="82"/>
      <c r="Z81" s="65" t="s">
        <v>1</v>
      </c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9" t="s">
        <v>31</v>
      </c>
      <c r="AM81" s="82"/>
      <c r="AN81" s="82"/>
      <c r="AO81" s="82"/>
      <c r="AP81" s="91" t="s">
        <v>42</v>
      </c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65" t="s">
        <v>39</v>
      </c>
      <c r="BC81" s="82"/>
      <c r="BD81" s="65" t="s">
        <v>3</v>
      </c>
      <c r="BE81" s="82"/>
      <c r="BF81" s="88" t="s">
        <v>28</v>
      </c>
      <c r="BG81" s="65" t="s">
        <v>33</v>
      </c>
      <c r="BH81" s="82"/>
      <c r="BI81" s="82"/>
      <c r="BJ81" s="65" t="s">
        <v>1</v>
      </c>
      <c r="BK81" s="89" t="s">
        <v>31</v>
      </c>
      <c r="BL81" s="66" t="s">
        <v>45</v>
      </c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65" t="s">
        <v>1</v>
      </c>
      <c r="BZ81" s="82"/>
      <c r="CA81" s="82"/>
      <c r="CB81" s="82"/>
      <c r="CC81" s="65" t="s">
        <v>22</v>
      </c>
      <c r="CD81" s="65" t="s">
        <v>3</v>
      </c>
      <c r="CE81" s="82"/>
      <c r="CF81" s="82"/>
      <c r="CG81" s="91" t="s">
        <v>42</v>
      </c>
      <c r="CH81" s="82"/>
      <c r="CI81" s="82"/>
      <c r="CJ81" s="82"/>
      <c r="CK81" s="82"/>
      <c r="CL81" s="65" t="s">
        <v>39</v>
      </c>
      <c r="CM81" s="82"/>
      <c r="CN81" s="82"/>
      <c r="CO81" s="89" t="s">
        <v>31</v>
      </c>
      <c r="CP81" s="82"/>
      <c r="CQ81" s="82"/>
      <c r="CR81" s="82"/>
      <c r="CS81" s="66" t="s">
        <v>45</v>
      </c>
      <c r="CT81" s="89" t="s">
        <v>31</v>
      </c>
      <c r="CU81" s="65" t="s">
        <v>1</v>
      </c>
      <c r="CV81" s="88" t="s">
        <v>28</v>
      </c>
      <c r="CW81" s="82"/>
      <c r="CX81" s="65" t="s">
        <v>33</v>
      </c>
      <c r="CY81" s="91" t="s">
        <v>42</v>
      </c>
      <c r="CZ81" s="65" t="s">
        <v>3</v>
      </c>
      <c r="DA81" s="82"/>
      <c r="DB81" s="82"/>
      <c r="DC81" s="82"/>
      <c r="DD81" s="82"/>
      <c r="DE81" s="82"/>
      <c r="DF81" s="82"/>
      <c r="DG81" s="82"/>
      <c r="DH81" s="11">
        <f t="shared" si="0"/>
        <v>5</v>
      </c>
      <c r="DI81" s="14">
        <f t="shared" si="1"/>
        <v>0</v>
      </c>
      <c r="DJ81" s="11">
        <f t="shared" si="2"/>
        <v>5</v>
      </c>
      <c r="DK81" s="11">
        <f t="shared" si="3"/>
        <v>2</v>
      </c>
      <c r="DL81" s="11">
        <f t="shared" si="4"/>
        <v>0</v>
      </c>
      <c r="DM81" s="11">
        <f t="shared" si="5"/>
        <v>2</v>
      </c>
      <c r="DN81" s="11">
        <f t="shared" si="6"/>
        <v>2</v>
      </c>
      <c r="DO81" s="11">
        <f t="shared" si="7"/>
        <v>0</v>
      </c>
      <c r="DP81" s="11">
        <f t="shared" si="8"/>
        <v>1</v>
      </c>
      <c r="DQ81" s="11">
        <f t="shared" si="9"/>
        <v>4</v>
      </c>
      <c r="DR81" s="11">
        <f t="shared" si="10"/>
        <v>0</v>
      </c>
      <c r="DS81" s="11">
        <f t="shared" si="11"/>
        <v>2</v>
      </c>
      <c r="DT81" s="11">
        <f t="shared" si="12"/>
        <v>3</v>
      </c>
      <c r="DU81" s="11">
        <f t="shared" si="13"/>
        <v>0</v>
      </c>
      <c r="DV81" s="11">
        <f t="shared" si="14"/>
        <v>0</v>
      </c>
      <c r="DW81" s="11">
        <f t="shared" si="15"/>
        <v>0</v>
      </c>
      <c r="DX81" s="11">
        <f t="shared" si="16"/>
        <v>0</v>
      </c>
      <c r="DY81" s="11">
        <f t="shared" si="17"/>
        <v>0</v>
      </c>
      <c r="DZ81" s="11">
        <f t="shared" si="18"/>
        <v>0</v>
      </c>
      <c r="EA81" s="11">
        <f t="shared" si="19"/>
        <v>0</v>
      </c>
      <c r="EB81" s="11">
        <f t="shared" si="20"/>
        <v>0</v>
      </c>
      <c r="EC81" s="11">
        <f t="shared" si="21"/>
        <v>0</v>
      </c>
      <c r="ED81" s="11">
        <f t="shared" si="22"/>
        <v>0</v>
      </c>
      <c r="EE81" s="47">
        <f>DH81*100/('кол-во часов'!B34*18)</f>
        <v>5.5555555555555554</v>
      </c>
      <c r="EF81" s="47">
        <f>DI81*100/('кол-во часов'!C34*18)</f>
        <v>0</v>
      </c>
      <c r="EG81" s="47" t="e">
        <f>DJ81*100/('кол-во часов'!D34*17)</f>
        <v>#DIV/0!</v>
      </c>
      <c r="EH81" s="47" t="e">
        <f>DK81*100/('кол-во часов'!E34*18)</f>
        <v>#DIV/0!</v>
      </c>
      <c r="EI81" s="47" t="e">
        <f>DL81*100/('кол-во часов'!F34*18)</f>
        <v>#DIV/0!</v>
      </c>
      <c r="EJ81" s="47" t="e">
        <f>DM81*100/('кол-во часов'!G34*18)</f>
        <v>#DIV/0!</v>
      </c>
      <c r="EK81" s="47" t="e">
        <f>DN81*100/('кол-во часов'!H34*18)</f>
        <v>#DIV/0!</v>
      </c>
      <c r="EL81" s="47" t="e">
        <f>DO81*100/('кол-во часов'!I34*18)</f>
        <v>#DIV/0!</v>
      </c>
      <c r="EM81" s="47" t="e">
        <f>DP81*100/('кол-во часов'!J34*18)</f>
        <v>#DIV/0!</v>
      </c>
      <c r="EN81" s="47">
        <f>DQ81*100/('кол-во часов'!K34*18)</f>
        <v>5.5555555555555554</v>
      </c>
      <c r="EO81" s="47" t="e">
        <f>DR81*100/('кол-во часов'!L34*18)</f>
        <v>#DIV/0!</v>
      </c>
      <c r="EP81" s="47" t="e">
        <f>DS81*100/('кол-во часов'!M34*18)</f>
        <v>#DIV/0!</v>
      </c>
      <c r="EQ81" s="47" t="e">
        <f>DT81*100/('кол-во часов'!N34*18)</f>
        <v>#DIV/0!</v>
      </c>
      <c r="ER81" s="47">
        <f>DU81*100/('кол-во часов'!O34*18)</f>
        <v>0</v>
      </c>
      <c r="ES81" s="47" t="e">
        <f>DV81*100/('кол-во часов'!P34*18)</f>
        <v>#DIV/0!</v>
      </c>
      <c r="ET81" s="47" t="e">
        <f>DW81*100/('кол-во часов'!Q34*18)</f>
        <v>#DIV/0!</v>
      </c>
      <c r="EU81" s="47">
        <f>DX81*100/('кол-во часов'!R34*18)</f>
        <v>0</v>
      </c>
      <c r="EV81" s="47">
        <f>DY81*100/('кол-во часов'!S34*18)</f>
        <v>0</v>
      </c>
      <c r="EW81" s="47">
        <f>DZ81*100/('кол-во часов'!T34*18)</f>
        <v>0</v>
      </c>
      <c r="EX81" s="47">
        <f>EA81*100/('кол-во часов'!U34*18)</f>
        <v>0</v>
      </c>
      <c r="EY81" s="47" t="e">
        <f>EB81*100/('кол-во часов'!V34*18)</f>
        <v>#DIV/0!</v>
      </c>
      <c r="EZ81" s="47">
        <f>EC81*100/('кол-во часов'!W34*18)</f>
        <v>0</v>
      </c>
      <c r="FA81" s="47">
        <f>ED81*100/('кол-во часов'!X34*18)</f>
        <v>0</v>
      </c>
    </row>
    <row r="82" spans="1:157" ht="18" customHeight="1" x14ac:dyDescent="0.2">
      <c r="B82" s="4"/>
      <c r="D82" s="37" t="s">
        <v>53</v>
      </c>
      <c r="E82" s="22"/>
      <c r="F82" s="82"/>
      <c r="G82" s="65" t="s">
        <v>3</v>
      </c>
      <c r="H82" s="82"/>
      <c r="I82" s="82"/>
      <c r="J82" s="82"/>
      <c r="K82" s="65" t="s">
        <v>1</v>
      </c>
      <c r="L82" s="82"/>
      <c r="M82" s="82"/>
      <c r="N82" s="82"/>
      <c r="O82" s="82"/>
      <c r="P82" s="82"/>
      <c r="Q82" s="82"/>
      <c r="R82" s="89" t="s">
        <v>31</v>
      </c>
      <c r="S82" s="82"/>
      <c r="T82" s="82"/>
      <c r="U82" s="82"/>
      <c r="V82" s="82"/>
      <c r="W82" s="82"/>
      <c r="X82" s="82"/>
      <c r="Y82" s="82"/>
      <c r="Z82" s="65" t="s">
        <v>1</v>
      </c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9" t="s">
        <v>31</v>
      </c>
      <c r="AM82" s="82"/>
      <c r="AN82" s="82"/>
      <c r="AO82" s="82"/>
      <c r="AP82" s="91" t="s">
        <v>42</v>
      </c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65" t="s">
        <v>39</v>
      </c>
      <c r="BC82" s="82"/>
      <c r="BD82" s="65" t="s">
        <v>3</v>
      </c>
      <c r="BE82" s="82"/>
      <c r="BF82" s="88" t="s">
        <v>28</v>
      </c>
      <c r="BG82" s="65" t="s">
        <v>33</v>
      </c>
      <c r="BH82" s="82"/>
      <c r="BI82" s="82"/>
      <c r="BJ82" s="65" t="s">
        <v>1</v>
      </c>
      <c r="BK82" s="89" t="s">
        <v>31</v>
      </c>
      <c r="BL82" s="66" t="s">
        <v>45</v>
      </c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65" t="s">
        <v>1</v>
      </c>
      <c r="BZ82" s="82"/>
      <c r="CA82" s="82"/>
      <c r="CB82" s="82"/>
      <c r="CC82" s="65" t="s">
        <v>22</v>
      </c>
      <c r="CD82" s="65" t="s">
        <v>3</v>
      </c>
      <c r="CE82" s="82"/>
      <c r="CF82" s="82"/>
      <c r="CG82" s="91" t="s">
        <v>42</v>
      </c>
      <c r="CH82" s="82"/>
      <c r="CI82" s="82"/>
      <c r="CJ82" s="82"/>
      <c r="CK82" s="82"/>
      <c r="CL82" s="65" t="s">
        <v>39</v>
      </c>
      <c r="CM82" s="82"/>
      <c r="CN82" s="82"/>
      <c r="CO82" s="89" t="s">
        <v>31</v>
      </c>
      <c r="CP82" s="82"/>
      <c r="CQ82" s="82"/>
      <c r="CR82" s="82"/>
      <c r="CS82" s="66" t="s">
        <v>45</v>
      </c>
      <c r="CT82" s="89" t="s">
        <v>31</v>
      </c>
      <c r="CU82" s="65" t="s">
        <v>1</v>
      </c>
      <c r="CV82" s="88" t="s">
        <v>28</v>
      </c>
      <c r="CW82" s="82"/>
      <c r="CX82" s="65" t="s">
        <v>33</v>
      </c>
      <c r="CY82" s="91" t="s">
        <v>42</v>
      </c>
      <c r="CZ82" s="65" t="s">
        <v>3</v>
      </c>
      <c r="DA82" s="82"/>
      <c r="DB82" s="82"/>
      <c r="DC82" s="82"/>
      <c r="DD82" s="82"/>
      <c r="DE82" s="82"/>
      <c r="DF82" s="82"/>
      <c r="DG82" s="82"/>
      <c r="DH82" s="11">
        <f t="shared" si="0"/>
        <v>5</v>
      </c>
      <c r="DI82" s="14">
        <f t="shared" si="1"/>
        <v>0</v>
      </c>
      <c r="DJ82" s="11">
        <f t="shared" si="2"/>
        <v>5</v>
      </c>
      <c r="DK82" s="11">
        <f t="shared" si="3"/>
        <v>2</v>
      </c>
      <c r="DL82" s="11">
        <f t="shared" si="4"/>
        <v>0</v>
      </c>
      <c r="DM82" s="11">
        <f t="shared" si="5"/>
        <v>2</v>
      </c>
      <c r="DN82" s="11">
        <f t="shared" si="6"/>
        <v>2</v>
      </c>
      <c r="DO82" s="11">
        <f t="shared" si="7"/>
        <v>0</v>
      </c>
      <c r="DP82" s="11">
        <f t="shared" si="8"/>
        <v>1</v>
      </c>
      <c r="DQ82" s="11">
        <f t="shared" si="9"/>
        <v>4</v>
      </c>
      <c r="DR82" s="11">
        <f t="shared" si="10"/>
        <v>0</v>
      </c>
      <c r="DS82" s="11">
        <f t="shared" si="11"/>
        <v>2</v>
      </c>
      <c r="DT82" s="11">
        <f t="shared" si="12"/>
        <v>3</v>
      </c>
      <c r="DU82" s="11">
        <f t="shared" si="13"/>
        <v>0</v>
      </c>
      <c r="DV82" s="11">
        <f t="shared" si="14"/>
        <v>0</v>
      </c>
      <c r="DW82" s="11">
        <f t="shared" si="15"/>
        <v>0</v>
      </c>
      <c r="DX82" s="11">
        <f t="shared" si="16"/>
        <v>0</v>
      </c>
      <c r="DY82" s="11">
        <f t="shared" si="17"/>
        <v>0</v>
      </c>
      <c r="DZ82" s="11">
        <f t="shared" si="18"/>
        <v>0</v>
      </c>
      <c r="EA82" s="11">
        <f t="shared" si="19"/>
        <v>0</v>
      </c>
      <c r="EB82" s="11">
        <f t="shared" si="20"/>
        <v>0</v>
      </c>
      <c r="EC82" s="11">
        <f t="shared" si="21"/>
        <v>0</v>
      </c>
      <c r="ED82" s="11">
        <f t="shared" si="22"/>
        <v>0</v>
      </c>
      <c r="EE82" s="47">
        <f>DH82*100/('кол-во часов'!B35*18)</f>
        <v>5.5555555555555554</v>
      </c>
      <c r="EF82" s="47">
        <f>DI82*100/('кол-во часов'!C35*18)</f>
        <v>0</v>
      </c>
      <c r="EG82" s="47" t="e">
        <f>DJ82*100/('кол-во часов'!D35*17)</f>
        <v>#DIV/0!</v>
      </c>
      <c r="EH82" s="47" t="e">
        <f>DK82*100/('кол-во часов'!E35*18)</f>
        <v>#DIV/0!</v>
      </c>
      <c r="EI82" s="47" t="e">
        <f>DL82*100/('кол-во часов'!F35*18)</f>
        <v>#DIV/0!</v>
      </c>
      <c r="EJ82" s="47" t="e">
        <f>DM82*100/('кол-во часов'!G35*18)</f>
        <v>#DIV/0!</v>
      </c>
      <c r="EK82" s="47" t="e">
        <f>DN82*100/('кол-во часов'!H35*18)</f>
        <v>#DIV/0!</v>
      </c>
      <c r="EL82" s="47" t="e">
        <f>DO82*100/('кол-во часов'!I35*18)</f>
        <v>#DIV/0!</v>
      </c>
      <c r="EM82" s="47" t="e">
        <f>DP82*100/('кол-во часов'!J35*18)</f>
        <v>#DIV/0!</v>
      </c>
      <c r="EN82" s="47">
        <f>DQ82*100/('кол-во часов'!K35*18)</f>
        <v>5.5555555555555554</v>
      </c>
      <c r="EO82" s="47" t="e">
        <f>DR82*100/('кол-во часов'!L35*18)</f>
        <v>#DIV/0!</v>
      </c>
      <c r="EP82" s="47" t="e">
        <f>DS82*100/('кол-во часов'!M35*18)</f>
        <v>#DIV/0!</v>
      </c>
      <c r="EQ82" s="47" t="e">
        <f>DT82*100/('кол-во часов'!N35*18)</f>
        <v>#DIV/0!</v>
      </c>
      <c r="ER82" s="47">
        <f>DU82*100/('кол-во часов'!O35*18)</f>
        <v>0</v>
      </c>
      <c r="ES82" s="47" t="e">
        <f>DV82*100/('кол-во часов'!P35*18)</f>
        <v>#DIV/0!</v>
      </c>
      <c r="ET82" s="47" t="e">
        <f>DW82*100/('кол-во часов'!Q35*18)</f>
        <v>#DIV/0!</v>
      </c>
      <c r="EU82" s="47">
        <f>DX82*100/('кол-во часов'!R35*18)</f>
        <v>0</v>
      </c>
      <c r="EV82" s="47">
        <f>DY82*100/('кол-во часов'!S35*18)</f>
        <v>0</v>
      </c>
      <c r="EW82" s="47">
        <f>DZ82*100/('кол-во часов'!T35*18)</f>
        <v>0</v>
      </c>
      <c r="EX82" s="47">
        <f>EA82*100/('кол-во часов'!U35*18)</f>
        <v>0</v>
      </c>
      <c r="EY82" s="47" t="e">
        <f>EB82*100/('кол-во часов'!V35*18)</f>
        <v>#DIV/0!</v>
      </c>
      <c r="EZ82" s="47">
        <f>EC82*100/('кол-во часов'!W35*18)</f>
        <v>0</v>
      </c>
      <c r="FA82" s="47">
        <f>ED82*100/('кол-во часов'!X35*18)</f>
        <v>0</v>
      </c>
    </row>
    <row r="83" spans="1:157" ht="18" customHeight="1" x14ac:dyDescent="0.2">
      <c r="B83" s="4"/>
      <c r="D83" s="37" t="s">
        <v>84</v>
      </c>
      <c r="E83" s="22"/>
      <c r="F83" s="82"/>
      <c r="G83" s="65" t="s">
        <v>3</v>
      </c>
      <c r="H83" s="82"/>
      <c r="I83" s="82"/>
      <c r="J83" s="82"/>
      <c r="K83" s="65" t="s">
        <v>1</v>
      </c>
      <c r="L83" s="82"/>
      <c r="M83" s="82"/>
      <c r="N83" s="82"/>
      <c r="O83" s="82"/>
      <c r="P83" s="82"/>
      <c r="Q83" s="82"/>
      <c r="R83" s="89" t="s">
        <v>31</v>
      </c>
      <c r="S83" s="82"/>
      <c r="T83" s="82"/>
      <c r="U83" s="82"/>
      <c r="V83" s="82"/>
      <c r="W83" s="82"/>
      <c r="X83" s="82"/>
      <c r="Y83" s="82"/>
      <c r="Z83" s="65" t="s">
        <v>1</v>
      </c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9" t="s">
        <v>31</v>
      </c>
      <c r="AM83" s="82"/>
      <c r="AN83" s="82"/>
      <c r="AO83" s="82"/>
      <c r="AP83" s="91" t="s">
        <v>42</v>
      </c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65" t="s">
        <v>39</v>
      </c>
      <c r="BC83" s="82"/>
      <c r="BD83" s="65" t="s">
        <v>3</v>
      </c>
      <c r="BE83" s="82"/>
      <c r="BF83" s="88" t="s">
        <v>28</v>
      </c>
      <c r="BG83" s="65" t="s">
        <v>33</v>
      </c>
      <c r="BH83" s="82"/>
      <c r="BI83" s="82"/>
      <c r="BJ83" s="65" t="s">
        <v>1</v>
      </c>
      <c r="BK83" s="89" t="s">
        <v>31</v>
      </c>
      <c r="BL83" s="66" t="s">
        <v>45</v>
      </c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65" t="s">
        <v>1</v>
      </c>
      <c r="BZ83" s="82"/>
      <c r="CA83" s="82"/>
      <c r="CB83" s="82"/>
      <c r="CC83" s="65" t="s">
        <v>22</v>
      </c>
      <c r="CD83" s="65" t="s">
        <v>3</v>
      </c>
      <c r="CE83" s="82"/>
      <c r="CF83" s="82"/>
      <c r="CG83" s="91" t="s">
        <v>42</v>
      </c>
      <c r="CH83" s="82"/>
      <c r="CI83" s="82"/>
      <c r="CJ83" s="82"/>
      <c r="CK83" s="82"/>
      <c r="CL83" s="65" t="s">
        <v>39</v>
      </c>
      <c r="CM83" s="82"/>
      <c r="CN83" s="82"/>
      <c r="CO83" s="89" t="s">
        <v>31</v>
      </c>
      <c r="CP83" s="82"/>
      <c r="CQ83" s="82"/>
      <c r="CR83" s="82"/>
      <c r="CS83" s="66" t="s">
        <v>45</v>
      </c>
      <c r="CT83" s="89" t="s">
        <v>31</v>
      </c>
      <c r="CU83" s="65" t="s">
        <v>1</v>
      </c>
      <c r="CV83" s="88" t="s">
        <v>28</v>
      </c>
      <c r="CW83" s="82"/>
      <c r="CX83" s="65" t="s">
        <v>33</v>
      </c>
      <c r="CY83" s="91" t="s">
        <v>42</v>
      </c>
      <c r="CZ83" s="65" t="s">
        <v>3</v>
      </c>
      <c r="DA83" s="82"/>
      <c r="DB83" s="82"/>
      <c r="DC83" s="82"/>
      <c r="DD83" s="82"/>
      <c r="DE83" s="82"/>
      <c r="DF83" s="82"/>
      <c r="DG83" s="82"/>
      <c r="DH83" s="11">
        <f t="shared" si="0"/>
        <v>5</v>
      </c>
      <c r="DI83" s="14">
        <f t="shared" si="1"/>
        <v>0</v>
      </c>
      <c r="DJ83" s="11">
        <f t="shared" si="2"/>
        <v>5</v>
      </c>
      <c r="DK83" s="11">
        <f t="shared" si="3"/>
        <v>2</v>
      </c>
      <c r="DL83" s="11">
        <f t="shared" si="4"/>
        <v>0</v>
      </c>
      <c r="DM83" s="11">
        <f t="shared" si="5"/>
        <v>2</v>
      </c>
      <c r="DN83" s="11">
        <f t="shared" si="6"/>
        <v>2</v>
      </c>
      <c r="DO83" s="11">
        <f t="shared" si="7"/>
        <v>0</v>
      </c>
      <c r="DP83" s="11">
        <f t="shared" si="8"/>
        <v>1</v>
      </c>
      <c r="DQ83" s="11">
        <f t="shared" si="9"/>
        <v>4</v>
      </c>
      <c r="DR83" s="11">
        <f t="shared" si="10"/>
        <v>0</v>
      </c>
      <c r="DS83" s="11">
        <f t="shared" si="11"/>
        <v>2</v>
      </c>
      <c r="DT83" s="11">
        <f t="shared" si="12"/>
        <v>3</v>
      </c>
      <c r="DU83" s="11">
        <f t="shared" si="13"/>
        <v>0</v>
      </c>
      <c r="DV83" s="11">
        <f t="shared" si="14"/>
        <v>0</v>
      </c>
      <c r="DW83" s="11">
        <f t="shared" si="15"/>
        <v>0</v>
      </c>
      <c r="DX83" s="11">
        <f t="shared" si="16"/>
        <v>0</v>
      </c>
      <c r="DY83" s="11">
        <f t="shared" si="17"/>
        <v>0</v>
      </c>
      <c r="DZ83" s="11">
        <f t="shared" si="18"/>
        <v>0</v>
      </c>
      <c r="EA83" s="11">
        <f t="shared" si="19"/>
        <v>0</v>
      </c>
      <c r="EB83" s="11">
        <f t="shared" si="20"/>
        <v>0</v>
      </c>
      <c r="EC83" s="11">
        <f t="shared" si="21"/>
        <v>0</v>
      </c>
      <c r="ED83" s="11">
        <f t="shared" si="22"/>
        <v>0</v>
      </c>
      <c r="EE83" s="47">
        <f>DH83*100/('кол-во часов'!B36*18)</f>
        <v>5.5555555555555554</v>
      </c>
      <c r="EF83" s="47">
        <f>DI83*100/('кол-во часов'!C36*18)</f>
        <v>0</v>
      </c>
      <c r="EG83" s="47" t="e">
        <f>DJ83*100/('кол-во часов'!D36*17)</f>
        <v>#DIV/0!</v>
      </c>
      <c r="EH83" s="47" t="e">
        <f>DK83*100/('кол-во часов'!E36*18)</f>
        <v>#DIV/0!</v>
      </c>
      <c r="EI83" s="47" t="e">
        <f>DL83*100/('кол-во часов'!F36*18)</f>
        <v>#DIV/0!</v>
      </c>
      <c r="EJ83" s="47" t="e">
        <f>DM83*100/('кол-во часов'!G36*18)</f>
        <v>#DIV/0!</v>
      </c>
      <c r="EK83" s="47" t="e">
        <f>DN83*100/('кол-во часов'!H36*18)</f>
        <v>#DIV/0!</v>
      </c>
      <c r="EL83" s="47" t="e">
        <f>DO83*100/('кол-во часов'!I36*18)</f>
        <v>#DIV/0!</v>
      </c>
      <c r="EM83" s="47" t="e">
        <f>DP83*100/('кол-во часов'!J36*18)</f>
        <v>#DIV/0!</v>
      </c>
      <c r="EN83" s="47">
        <f>DQ83*100/('кол-во часов'!K36*18)</f>
        <v>5.5555555555555554</v>
      </c>
      <c r="EO83" s="47" t="e">
        <f>DR83*100/('кол-во часов'!L36*18)</f>
        <v>#DIV/0!</v>
      </c>
      <c r="EP83" s="47" t="e">
        <f>DS83*100/('кол-во часов'!M36*18)</f>
        <v>#DIV/0!</v>
      </c>
      <c r="EQ83" s="47" t="e">
        <f>DT83*100/('кол-во часов'!N36*18)</f>
        <v>#DIV/0!</v>
      </c>
      <c r="ER83" s="47">
        <f>DU83*100/('кол-во часов'!O36*18)</f>
        <v>0</v>
      </c>
      <c r="ES83" s="47" t="e">
        <f>DV83*100/('кол-во часов'!P36*18)</f>
        <v>#DIV/0!</v>
      </c>
      <c r="ET83" s="47" t="e">
        <f>DW83*100/('кол-во часов'!Q36*18)</f>
        <v>#DIV/0!</v>
      </c>
      <c r="EU83" s="47">
        <f>DX83*100/('кол-во часов'!R36*18)</f>
        <v>0</v>
      </c>
      <c r="EV83" s="47">
        <f>DY83*100/('кол-во часов'!S36*18)</f>
        <v>0</v>
      </c>
      <c r="EW83" s="47">
        <f>DZ83*100/('кол-во часов'!T36*18)</f>
        <v>0</v>
      </c>
      <c r="EX83" s="47">
        <f>EA83*100/('кол-во часов'!U36*18)</f>
        <v>0</v>
      </c>
      <c r="EY83" s="47" t="e">
        <f>EB83*100/('кол-во часов'!V36*18)</f>
        <v>#DIV/0!</v>
      </c>
      <c r="EZ83" s="47">
        <f>EC83*100/('кол-во часов'!W36*18)</f>
        <v>0</v>
      </c>
      <c r="FA83" s="47">
        <f>ED83*100/('кол-во часов'!X36*18)</f>
        <v>0</v>
      </c>
    </row>
    <row r="84" spans="1:157" ht="18" customHeight="1" x14ac:dyDescent="0.2">
      <c r="B84" s="4"/>
      <c r="D84" s="37" t="s">
        <v>104</v>
      </c>
      <c r="E84" s="22"/>
      <c r="F84" s="82"/>
      <c r="G84" s="65" t="s">
        <v>3</v>
      </c>
      <c r="H84" s="82"/>
      <c r="I84" s="82"/>
      <c r="J84" s="82"/>
      <c r="K84" s="65" t="s">
        <v>1</v>
      </c>
      <c r="L84" s="82"/>
      <c r="M84" s="82"/>
      <c r="N84" s="82"/>
      <c r="O84" s="82"/>
      <c r="P84" s="82"/>
      <c r="Q84" s="82"/>
      <c r="R84" s="89" t="s">
        <v>31</v>
      </c>
      <c r="S84" s="82"/>
      <c r="T84" s="82"/>
      <c r="U84" s="82"/>
      <c r="V84" s="82"/>
      <c r="W84" s="82"/>
      <c r="X84" s="82"/>
      <c r="Y84" s="82"/>
      <c r="Z84" s="65" t="s">
        <v>1</v>
      </c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9" t="s">
        <v>31</v>
      </c>
      <c r="AM84" s="82"/>
      <c r="AN84" s="82"/>
      <c r="AO84" s="82"/>
      <c r="AP84" s="91" t="s">
        <v>42</v>
      </c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65" t="s">
        <v>39</v>
      </c>
      <c r="BC84" s="82"/>
      <c r="BD84" s="65" t="s">
        <v>3</v>
      </c>
      <c r="BE84" s="82"/>
      <c r="BF84" s="88" t="s">
        <v>28</v>
      </c>
      <c r="BG84" s="65" t="s">
        <v>33</v>
      </c>
      <c r="BH84" s="82"/>
      <c r="BI84" s="82"/>
      <c r="BJ84" s="65" t="s">
        <v>1</v>
      </c>
      <c r="BK84" s="89" t="s">
        <v>31</v>
      </c>
      <c r="BL84" s="66" t="s">
        <v>45</v>
      </c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65" t="s">
        <v>1</v>
      </c>
      <c r="BZ84" s="82"/>
      <c r="CA84" s="82"/>
      <c r="CB84" s="82"/>
      <c r="CC84" s="65" t="s">
        <v>22</v>
      </c>
      <c r="CD84" s="65" t="s">
        <v>3</v>
      </c>
      <c r="CE84" s="82"/>
      <c r="CF84" s="82"/>
      <c r="CG84" s="91" t="s">
        <v>42</v>
      </c>
      <c r="CH84" s="82"/>
      <c r="CI84" s="82"/>
      <c r="CJ84" s="82"/>
      <c r="CK84" s="82"/>
      <c r="CL84" s="65" t="s">
        <v>39</v>
      </c>
      <c r="CM84" s="82"/>
      <c r="CN84" s="82"/>
      <c r="CO84" s="89" t="s">
        <v>31</v>
      </c>
      <c r="CP84" s="82"/>
      <c r="CQ84" s="82"/>
      <c r="CR84" s="82"/>
      <c r="CS84" s="66" t="s">
        <v>45</v>
      </c>
      <c r="CT84" s="89" t="s">
        <v>31</v>
      </c>
      <c r="CU84" s="65" t="s">
        <v>1</v>
      </c>
      <c r="CV84" s="88" t="s">
        <v>28</v>
      </c>
      <c r="CW84" s="82"/>
      <c r="CX84" s="65" t="s">
        <v>33</v>
      </c>
      <c r="CY84" s="91" t="s">
        <v>42</v>
      </c>
      <c r="CZ84" s="65" t="s">
        <v>3</v>
      </c>
      <c r="DA84" s="82"/>
      <c r="DB84" s="82"/>
      <c r="DC84" s="82"/>
      <c r="DD84" s="82"/>
      <c r="DE84" s="82"/>
      <c r="DF84" s="82"/>
      <c r="DG84" s="82"/>
      <c r="DH84" s="11">
        <f t="shared" ref="DH84:DH86" si="198">COUNTIF(E84:DG84,"РУС")</f>
        <v>5</v>
      </c>
      <c r="DI84" s="14">
        <f t="shared" ref="DI84:DI86" si="199">COUNTIF(E84:DG84,"МАТ")</f>
        <v>0</v>
      </c>
      <c r="DJ84" s="11">
        <f t="shared" ref="DJ84:DJ86" si="200">COUNTIF(E84:DG84,"АЛГ")</f>
        <v>5</v>
      </c>
      <c r="DK84" s="11">
        <f t="shared" ref="DK84:DK86" si="201">COUNTIF(E84:DG84,"ГЕМ")</f>
        <v>2</v>
      </c>
      <c r="DL84" s="11">
        <f t="shared" ref="DL84:DL86" si="202">COUNTIF(E84:DG84,"ВИС")</f>
        <v>0</v>
      </c>
      <c r="DM84" s="11">
        <f t="shared" ref="DM84:DM86" si="203">COUNTIF(E84:DG84,"БИО")</f>
        <v>2</v>
      </c>
      <c r="DN84" s="11">
        <f t="shared" ref="DN84:DN86" si="204">COUNTIF(E84:DG84,"ГЕО")</f>
        <v>2</v>
      </c>
      <c r="DO84" s="11">
        <f t="shared" ref="DO84:DO86" si="205">COUNTIF(E84:DG84,"ИНФ")</f>
        <v>0</v>
      </c>
      <c r="DP84" s="11">
        <f t="shared" ref="DP84:DP86" si="206">COUNTIF(E84:DG84,"ИСТ")</f>
        <v>1</v>
      </c>
      <c r="DQ84" s="11">
        <f t="shared" ref="DQ84:DQ86" si="207">COUNTIF(E84:DG84,"ЛИТ")</f>
        <v>4</v>
      </c>
      <c r="DR84" s="11">
        <f t="shared" ref="DR84:DR86" si="208">COUNTIF(E84:DG84,"ОБЩ")</f>
        <v>0</v>
      </c>
      <c r="DS84" s="11">
        <f t="shared" ref="DS84:DS86" si="209">COUNTIF(E84:DG84,"ФИЗ")</f>
        <v>2</v>
      </c>
      <c r="DT84" s="11">
        <f t="shared" ref="DT84:DT86" si="210">COUNTIF(E84:DG84,"ХИМ")</f>
        <v>3</v>
      </c>
      <c r="DU84" s="11">
        <f t="shared" ref="DU84:DU86" si="211">COUNTIF(E84:DG84,"АНГ")</f>
        <v>0</v>
      </c>
      <c r="DV84" s="11">
        <f t="shared" ref="DV84:DV86" si="212">COUNTIF(E84:DG84,"НЕМ")</f>
        <v>0</v>
      </c>
      <c r="DW84" s="11">
        <f t="shared" ref="DW84:DW86" si="213">COUNTIF(E84:DG84,"ФРА")</f>
        <v>0</v>
      </c>
      <c r="DX84" s="11">
        <f t="shared" ref="DX84:DX86" si="214">COUNTIF(E84:DG84,"ОКР")</f>
        <v>0</v>
      </c>
      <c r="DY84" s="11">
        <f t="shared" ref="DY84:DY86" si="215">COUNTIF(E84:DG84,"ИЗО")</f>
        <v>0</v>
      </c>
      <c r="DZ84" s="11">
        <f t="shared" ref="DZ84:DZ86" si="216">COUNTIF(E84:DG84,"КУБ")</f>
        <v>0</v>
      </c>
      <c r="EA84" s="11">
        <f t="shared" ref="EA84:EA86" si="217">COUNTIF(E84:DG84,"МУЗ")</f>
        <v>0</v>
      </c>
      <c r="EB84" s="11">
        <f t="shared" ref="EB84:EB86" si="218">COUNTIF(E84:DG84,"ОБЗ")</f>
        <v>0</v>
      </c>
      <c r="EC84" s="11">
        <f t="shared" ref="EC84:EC86" si="219">COUNTIF(E84:DG84,"ТЕХ")</f>
        <v>0</v>
      </c>
      <c r="ED84" s="11">
        <f t="shared" ref="ED84:ED86" si="220">COUNTIF(E84:DG84,"ФЗР")</f>
        <v>0</v>
      </c>
      <c r="EE84" s="47">
        <f>DH84*100/('кол-во часов'!B37*18)</f>
        <v>5.5555555555555554</v>
      </c>
      <c r="EF84" s="47">
        <f>DI84*100/('кол-во часов'!C37*18)</f>
        <v>0</v>
      </c>
      <c r="EG84" s="47" t="e">
        <f>DJ84*100/('кол-во часов'!D37*17)</f>
        <v>#DIV/0!</v>
      </c>
      <c r="EH84" s="47" t="e">
        <f>DK84*100/('кол-во часов'!E37*18)</f>
        <v>#DIV/0!</v>
      </c>
      <c r="EI84" s="47" t="e">
        <f>DL84*100/('кол-во часов'!F37*18)</f>
        <v>#DIV/0!</v>
      </c>
      <c r="EJ84" s="47" t="e">
        <f>DM84*100/('кол-во часов'!G37*18)</f>
        <v>#DIV/0!</v>
      </c>
      <c r="EK84" s="47" t="e">
        <f>DN84*100/('кол-во часов'!H37*18)</f>
        <v>#DIV/0!</v>
      </c>
      <c r="EL84" s="47" t="e">
        <f>DO84*100/('кол-во часов'!I37*18)</f>
        <v>#DIV/0!</v>
      </c>
      <c r="EM84" s="47" t="e">
        <f>DP84*100/('кол-во часов'!J37*18)</f>
        <v>#DIV/0!</v>
      </c>
      <c r="EN84" s="47">
        <f>DQ84*100/('кол-во часов'!K37*18)</f>
        <v>5.5555555555555554</v>
      </c>
      <c r="EO84" s="47" t="e">
        <f>DR84*100/('кол-во часов'!L37*18)</f>
        <v>#DIV/0!</v>
      </c>
      <c r="EP84" s="47" t="e">
        <f>DS84*100/('кол-во часов'!M37*18)</f>
        <v>#DIV/0!</v>
      </c>
      <c r="EQ84" s="47" t="e">
        <f>DT84*100/('кол-во часов'!N37*18)</f>
        <v>#DIV/0!</v>
      </c>
      <c r="ER84" s="47">
        <f>DU84*100/('кол-во часов'!O37*18)</f>
        <v>0</v>
      </c>
      <c r="ES84" s="47" t="e">
        <f>DV84*100/('кол-во часов'!P37*18)</f>
        <v>#DIV/0!</v>
      </c>
      <c r="ET84" s="47" t="e">
        <f>DW84*100/('кол-во часов'!Q37*18)</f>
        <v>#DIV/0!</v>
      </c>
      <c r="EU84" s="47">
        <f>DX84*100/('кол-во часов'!R37*18)</f>
        <v>0</v>
      </c>
      <c r="EV84" s="47">
        <f>DY84*100/('кол-во часов'!S37*18)</f>
        <v>0</v>
      </c>
      <c r="EW84" s="47">
        <f>DZ84*100/('кол-во часов'!T37*18)</f>
        <v>0</v>
      </c>
      <c r="EX84" s="47">
        <f>EA84*100/('кол-во часов'!U37*18)</f>
        <v>0</v>
      </c>
      <c r="EY84" s="47" t="e">
        <f>EB84*100/('кол-во часов'!V37*18)</f>
        <v>#DIV/0!</v>
      </c>
      <c r="EZ84" s="47">
        <f>EC84*100/('кол-во часов'!W37*18)</f>
        <v>0</v>
      </c>
      <c r="FA84" s="47">
        <f>ED84*100/('кол-во часов'!X37*18)</f>
        <v>0</v>
      </c>
    </row>
    <row r="85" spans="1:157" ht="18" customHeight="1" x14ac:dyDescent="0.2">
      <c r="B85" s="4"/>
      <c r="D85" s="37" t="s">
        <v>105</v>
      </c>
      <c r="E85" s="22"/>
      <c r="F85" s="82"/>
      <c r="G85" s="65" t="s">
        <v>3</v>
      </c>
      <c r="H85" s="82"/>
      <c r="I85" s="82"/>
      <c r="J85" s="82"/>
      <c r="K85" s="65" t="s">
        <v>1</v>
      </c>
      <c r="L85" s="82"/>
      <c r="M85" s="82"/>
      <c r="N85" s="82"/>
      <c r="O85" s="82"/>
      <c r="P85" s="82"/>
      <c r="Q85" s="82"/>
      <c r="R85" s="89" t="s">
        <v>31</v>
      </c>
      <c r="S85" s="82"/>
      <c r="T85" s="82"/>
      <c r="U85" s="82"/>
      <c r="V85" s="82"/>
      <c r="W85" s="82"/>
      <c r="X85" s="82"/>
      <c r="Y85" s="82"/>
      <c r="Z85" s="65" t="s">
        <v>1</v>
      </c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9" t="s">
        <v>31</v>
      </c>
      <c r="AM85" s="82"/>
      <c r="AN85" s="82"/>
      <c r="AO85" s="82"/>
      <c r="AP85" s="91" t="s">
        <v>42</v>
      </c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65" t="s">
        <v>39</v>
      </c>
      <c r="BC85" s="82"/>
      <c r="BD85" s="65" t="s">
        <v>3</v>
      </c>
      <c r="BE85" s="82"/>
      <c r="BF85" s="88" t="s">
        <v>28</v>
      </c>
      <c r="BG85" s="65" t="s">
        <v>33</v>
      </c>
      <c r="BH85" s="82"/>
      <c r="BI85" s="82"/>
      <c r="BJ85" s="65" t="s">
        <v>1</v>
      </c>
      <c r="BK85" s="89" t="s">
        <v>31</v>
      </c>
      <c r="BL85" s="66" t="s">
        <v>45</v>
      </c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65" t="s">
        <v>1</v>
      </c>
      <c r="BZ85" s="82"/>
      <c r="CA85" s="82"/>
      <c r="CB85" s="82"/>
      <c r="CC85" s="65" t="s">
        <v>22</v>
      </c>
      <c r="CD85" s="65" t="s">
        <v>3</v>
      </c>
      <c r="CE85" s="82"/>
      <c r="CF85" s="82"/>
      <c r="CG85" s="91" t="s">
        <v>42</v>
      </c>
      <c r="CH85" s="82"/>
      <c r="CI85" s="82"/>
      <c r="CJ85" s="82"/>
      <c r="CK85" s="82"/>
      <c r="CL85" s="65" t="s">
        <v>39</v>
      </c>
      <c r="CM85" s="82"/>
      <c r="CN85" s="82"/>
      <c r="CO85" s="89" t="s">
        <v>31</v>
      </c>
      <c r="CP85" s="82"/>
      <c r="CQ85" s="82"/>
      <c r="CR85" s="82"/>
      <c r="CS85" s="66" t="s">
        <v>45</v>
      </c>
      <c r="CT85" s="89" t="s">
        <v>31</v>
      </c>
      <c r="CU85" s="65" t="s">
        <v>1</v>
      </c>
      <c r="CV85" s="88" t="s">
        <v>28</v>
      </c>
      <c r="CW85" s="82"/>
      <c r="CX85" s="65" t="s">
        <v>33</v>
      </c>
      <c r="CY85" s="91" t="s">
        <v>42</v>
      </c>
      <c r="CZ85" s="65" t="s">
        <v>3</v>
      </c>
      <c r="DA85" s="82"/>
      <c r="DB85" s="82"/>
      <c r="DC85" s="82"/>
      <c r="DD85" s="82"/>
      <c r="DE85" s="82"/>
      <c r="DF85" s="82"/>
      <c r="DG85" s="82"/>
      <c r="DH85" s="11">
        <f t="shared" si="198"/>
        <v>5</v>
      </c>
      <c r="DI85" s="14">
        <f t="shared" si="199"/>
        <v>0</v>
      </c>
      <c r="DJ85" s="11">
        <f t="shared" si="200"/>
        <v>5</v>
      </c>
      <c r="DK85" s="11">
        <f t="shared" si="201"/>
        <v>2</v>
      </c>
      <c r="DL85" s="11">
        <f t="shared" si="202"/>
        <v>0</v>
      </c>
      <c r="DM85" s="11">
        <f t="shared" si="203"/>
        <v>2</v>
      </c>
      <c r="DN85" s="11">
        <f t="shared" si="204"/>
        <v>2</v>
      </c>
      <c r="DO85" s="11">
        <f t="shared" si="205"/>
        <v>0</v>
      </c>
      <c r="DP85" s="11">
        <f t="shared" si="206"/>
        <v>1</v>
      </c>
      <c r="DQ85" s="11">
        <f t="shared" si="207"/>
        <v>4</v>
      </c>
      <c r="DR85" s="11">
        <f t="shared" si="208"/>
        <v>0</v>
      </c>
      <c r="DS85" s="11">
        <f t="shared" si="209"/>
        <v>2</v>
      </c>
      <c r="DT85" s="11">
        <f t="shared" si="210"/>
        <v>3</v>
      </c>
      <c r="DU85" s="11">
        <f t="shared" si="211"/>
        <v>0</v>
      </c>
      <c r="DV85" s="11">
        <f t="shared" si="212"/>
        <v>0</v>
      </c>
      <c r="DW85" s="11">
        <f t="shared" si="213"/>
        <v>0</v>
      </c>
      <c r="DX85" s="11">
        <f t="shared" si="214"/>
        <v>0</v>
      </c>
      <c r="DY85" s="11">
        <f t="shared" si="215"/>
        <v>0</v>
      </c>
      <c r="DZ85" s="11">
        <f t="shared" si="216"/>
        <v>0</v>
      </c>
      <c r="EA85" s="11">
        <f t="shared" si="217"/>
        <v>0</v>
      </c>
      <c r="EB85" s="11">
        <f t="shared" si="218"/>
        <v>0</v>
      </c>
      <c r="EC85" s="11">
        <f t="shared" si="219"/>
        <v>0</v>
      </c>
      <c r="ED85" s="11">
        <f t="shared" si="220"/>
        <v>0</v>
      </c>
      <c r="EE85" s="47">
        <f>DH85*100/('кол-во часов'!B38*18)</f>
        <v>5.5555555555555554</v>
      </c>
      <c r="EF85" s="47">
        <f>DI85*100/('кол-во часов'!C38*18)</f>
        <v>0</v>
      </c>
      <c r="EG85" s="47" t="e">
        <f>DJ85*100/('кол-во часов'!D38*17)</f>
        <v>#DIV/0!</v>
      </c>
      <c r="EH85" s="47" t="e">
        <f>DK85*100/('кол-во часов'!E38*18)</f>
        <v>#DIV/0!</v>
      </c>
      <c r="EI85" s="47" t="e">
        <f>DL85*100/('кол-во часов'!F38*18)</f>
        <v>#DIV/0!</v>
      </c>
      <c r="EJ85" s="47" t="e">
        <f>DM85*100/('кол-во часов'!G38*18)</f>
        <v>#DIV/0!</v>
      </c>
      <c r="EK85" s="47" t="e">
        <f>DN85*100/('кол-во часов'!H38*18)</f>
        <v>#DIV/0!</v>
      </c>
      <c r="EL85" s="47" t="e">
        <f>DO85*100/('кол-во часов'!I38*18)</f>
        <v>#DIV/0!</v>
      </c>
      <c r="EM85" s="47" t="e">
        <f>DP85*100/('кол-во часов'!J38*18)</f>
        <v>#DIV/0!</v>
      </c>
      <c r="EN85" s="47">
        <f>DQ85*100/('кол-во часов'!K38*18)</f>
        <v>5.5555555555555554</v>
      </c>
      <c r="EO85" s="47" t="e">
        <f>DR85*100/('кол-во часов'!L38*18)</f>
        <v>#DIV/0!</v>
      </c>
      <c r="EP85" s="47" t="e">
        <f>DS85*100/('кол-во часов'!M38*18)</f>
        <v>#DIV/0!</v>
      </c>
      <c r="EQ85" s="47" t="e">
        <f>DT85*100/('кол-во часов'!N38*18)</f>
        <v>#DIV/0!</v>
      </c>
      <c r="ER85" s="47">
        <f>DU85*100/('кол-во часов'!O38*18)</f>
        <v>0</v>
      </c>
      <c r="ES85" s="47" t="e">
        <f>DV85*100/('кол-во часов'!P38*18)</f>
        <v>#DIV/0!</v>
      </c>
      <c r="ET85" s="47" t="e">
        <f>DW85*100/('кол-во часов'!Q38*18)</f>
        <v>#DIV/0!</v>
      </c>
      <c r="EU85" s="47">
        <f>DX85*100/('кол-во часов'!R38*18)</f>
        <v>0</v>
      </c>
      <c r="EV85" s="47">
        <f>DY85*100/('кол-во часов'!S38*18)</f>
        <v>0</v>
      </c>
      <c r="EW85" s="47">
        <f>DZ85*100/('кол-во часов'!T38*18)</f>
        <v>0</v>
      </c>
      <c r="EX85" s="47">
        <f>EA85*100/('кол-во часов'!U38*18)</f>
        <v>0</v>
      </c>
      <c r="EY85" s="47" t="e">
        <f>EB85*100/('кол-во часов'!V38*18)</f>
        <v>#DIV/0!</v>
      </c>
      <c r="EZ85" s="47">
        <f>EC85*100/('кол-во часов'!W38*18)</f>
        <v>0</v>
      </c>
      <c r="FA85" s="47">
        <f>ED85*100/('кол-во часов'!X38*18)</f>
        <v>0</v>
      </c>
    </row>
    <row r="86" spans="1:157" ht="18" customHeight="1" x14ac:dyDescent="0.2">
      <c r="B86" s="4"/>
      <c r="D86" s="37" t="s">
        <v>106</v>
      </c>
      <c r="E86" s="22"/>
      <c r="F86" s="82"/>
      <c r="G86" s="65" t="s">
        <v>3</v>
      </c>
      <c r="H86" s="82"/>
      <c r="I86" s="82"/>
      <c r="J86" s="82"/>
      <c r="K86" s="65" t="s">
        <v>1</v>
      </c>
      <c r="L86" s="82"/>
      <c r="M86" s="82"/>
      <c r="N86" s="82"/>
      <c r="O86" s="82"/>
      <c r="P86" s="82"/>
      <c r="Q86" s="82"/>
      <c r="R86" s="89" t="s">
        <v>31</v>
      </c>
      <c r="S86" s="82"/>
      <c r="T86" s="82"/>
      <c r="U86" s="82"/>
      <c r="V86" s="82"/>
      <c r="W86" s="82"/>
      <c r="X86" s="82"/>
      <c r="Y86" s="82"/>
      <c r="Z86" s="65" t="s">
        <v>1</v>
      </c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9" t="s">
        <v>31</v>
      </c>
      <c r="AM86" s="82"/>
      <c r="AN86" s="82"/>
      <c r="AO86" s="82"/>
      <c r="AP86" s="91" t="s">
        <v>42</v>
      </c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65" t="s">
        <v>39</v>
      </c>
      <c r="BC86" s="82"/>
      <c r="BD86" s="65" t="s">
        <v>3</v>
      </c>
      <c r="BE86" s="82"/>
      <c r="BF86" s="88" t="s">
        <v>28</v>
      </c>
      <c r="BG86" s="65" t="s">
        <v>33</v>
      </c>
      <c r="BH86" s="82"/>
      <c r="BI86" s="82"/>
      <c r="BJ86" s="65" t="s">
        <v>1</v>
      </c>
      <c r="BK86" s="89" t="s">
        <v>31</v>
      </c>
      <c r="BL86" s="66" t="s">
        <v>45</v>
      </c>
      <c r="BM86" s="82"/>
      <c r="BN86" s="82"/>
      <c r="BO86" s="82"/>
      <c r="BP86" s="82"/>
      <c r="BQ86" s="82"/>
      <c r="BR86" s="82"/>
      <c r="BS86" s="82"/>
      <c r="BT86" s="82"/>
      <c r="BU86" s="85"/>
      <c r="BV86" s="85"/>
      <c r="BW86" s="85"/>
      <c r="BX86" s="82"/>
      <c r="BY86" s="65" t="s">
        <v>1</v>
      </c>
      <c r="BZ86" s="82"/>
      <c r="CA86" s="82"/>
      <c r="CB86" s="82"/>
      <c r="CC86" s="65" t="s">
        <v>22</v>
      </c>
      <c r="CD86" s="65" t="s">
        <v>3</v>
      </c>
      <c r="CE86" s="82"/>
      <c r="CF86" s="82"/>
      <c r="CG86" s="91" t="s">
        <v>42</v>
      </c>
      <c r="CH86" s="82"/>
      <c r="CI86" s="82"/>
      <c r="CJ86" s="82"/>
      <c r="CK86" s="82"/>
      <c r="CL86" s="65" t="s">
        <v>39</v>
      </c>
      <c r="CM86" s="82"/>
      <c r="CN86" s="82"/>
      <c r="CO86" s="89" t="s">
        <v>31</v>
      </c>
      <c r="CP86" s="82"/>
      <c r="CQ86" s="82"/>
      <c r="CR86" s="82"/>
      <c r="CS86" s="66" t="s">
        <v>45</v>
      </c>
      <c r="CT86" s="89" t="s">
        <v>31</v>
      </c>
      <c r="CU86" s="65" t="s">
        <v>1</v>
      </c>
      <c r="CV86" s="88" t="s">
        <v>28</v>
      </c>
      <c r="CW86" s="82"/>
      <c r="CX86" s="65" t="s">
        <v>33</v>
      </c>
      <c r="CY86" s="91" t="s">
        <v>42</v>
      </c>
      <c r="CZ86" s="65" t="s">
        <v>3</v>
      </c>
      <c r="DA86" s="82"/>
      <c r="DB86" s="82"/>
      <c r="DC86" s="82"/>
      <c r="DD86" s="82"/>
      <c r="DE86" s="82"/>
      <c r="DF86" s="82"/>
      <c r="DG86" s="82"/>
      <c r="DH86" s="11">
        <f t="shared" si="198"/>
        <v>5</v>
      </c>
      <c r="DI86" s="14">
        <f t="shared" si="199"/>
        <v>0</v>
      </c>
      <c r="DJ86" s="11">
        <f t="shared" si="200"/>
        <v>5</v>
      </c>
      <c r="DK86" s="11">
        <f t="shared" si="201"/>
        <v>2</v>
      </c>
      <c r="DL86" s="11">
        <f t="shared" si="202"/>
        <v>0</v>
      </c>
      <c r="DM86" s="11">
        <f t="shared" si="203"/>
        <v>2</v>
      </c>
      <c r="DN86" s="11">
        <f t="shared" si="204"/>
        <v>2</v>
      </c>
      <c r="DO86" s="11">
        <f t="shared" si="205"/>
        <v>0</v>
      </c>
      <c r="DP86" s="11">
        <f t="shared" si="206"/>
        <v>1</v>
      </c>
      <c r="DQ86" s="11">
        <f t="shared" si="207"/>
        <v>4</v>
      </c>
      <c r="DR86" s="11">
        <f t="shared" si="208"/>
        <v>0</v>
      </c>
      <c r="DS86" s="11">
        <f t="shared" si="209"/>
        <v>2</v>
      </c>
      <c r="DT86" s="11">
        <f t="shared" si="210"/>
        <v>3</v>
      </c>
      <c r="DU86" s="11">
        <f t="shared" si="211"/>
        <v>0</v>
      </c>
      <c r="DV86" s="11">
        <f t="shared" si="212"/>
        <v>0</v>
      </c>
      <c r="DW86" s="11">
        <f t="shared" si="213"/>
        <v>0</v>
      </c>
      <c r="DX86" s="11">
        <f t="shared" si="214"/>
        <v>0</v>
      </c>
      <c r="DY86" s="11">
        <f t="shared" si="215"/>
        <v>0</v>
      </c>
      <c r="DZ86" s="11">
        <f t="shared" si="216"/>
        <v>0</v>
      </c>
      <c r="EA86" s="11">
        <f t="shared" si="217"/>
        <v>0</v>
      </c>
      <c r="EB86" s="11">
        <f t="shared" si="218"/>
        <v>0</v>
      </c>
      <c r="EC86" s="11">
        <f t="shared" si="219"/>
        <v>0</v>
      </c>
      <c r="ED86" s="11">
        <f t="shared" si="220"/>
        <v>0</v>
      </c>
      <c r="EE86" s="47">
        <f>DH86*100/('кол-во часов'!B39*18)</f>
        <v>5.5555555555555554</v>
      </c>
      <c r="EF86" s="47">
        <f>DI86*100/('кол-во часов'!C39*18)</f>
        <v>0</v>
      </c>
      <c r="EG86" s="47" t="e">
        <f>DJ86*100/('кол-во часов'!D39*17)</f>
        <v>#DIV/0!</v>
      </c>
      <c r="EH86" s="47" t="e">
        <f>DK86*100/('кол-во часов'!E39*18)</f>
        <v>#DIV/0!</v>
      </c>
      <c r="EI86" s="47" t="e">
        <f>DL86*100/('кол-во часов'!F39*18)</f>
        <v>#DIV/0!</v>
      </c>
      <c r="EJ86" s="47" t="e">
        <f>DM86*100/('кол-во часов'!G39*18)</f>
        <v>#DIV/0!</v>
      </c>
      <c r="EK86" s="47" t="e">
        <f>DN86*100/('кол-во часов'!H39*18)</f>
        <v>#DIV/0!</v>
      </c>
      <c r="EL86" s="47" t="e">
        <f>DO86*100/('кол-во часов'!I39*18)</f>
        <v>#DIV/0!</v>
      </c>
      <c r="EM86" s="47" t="e">
        <f>DP86*100/('кол-во часов'!J39*18)</f>
        <v>#DIV/0!</v>
      </c>
      <c r="EN86" s="47">
        <f>DQ86*100/('кол-во часов'!K39*18)</f>
        <v>5.5555555555555554</v>
      </c>
      <c r="EO86" s="47" t="e">
        <f>DR86*100/('кол-во часов'!L39*18)</f>
        <v>#DIV/0!</v>
      </c>
      <c r="EP86" s="47" t="e">
        <f>DS86*100/('кол-во часов'!M39*18)</f>
        <v>#DIV/0!</v>
      </c>
      <c r="EQ86" s="47" t="e">
        <f>DT86*100/('кол-во часов'!N39*18)</f>
        <v>#DIV/0!</v>
      </c>
      <c r="ER86" s="47">
        <f>DU86*100/('кол-во часов'!O39*18)</f>
        <v>0</v>
      </c>
      <c r="ES86" s="47" t="e">
        <f>DV86*100/('кол-во часов'!P39*18)</f>
        <v>#DIV/0!</v>
      </c>
      <c r="ET86" s="47" t="e">
        <f>DW86*100/('кол-во часов'!Q39*18)</f>
        <v>#DIV/0!</v>
      </c>
      <c r="EU86" s="47">
        <f>DX86*100/('кол-во часов'!R39*18)</f>
        <v>0</v>
      </c>
      <c r="EV86" s="47">
        <f>DY86*100/('кол-во часов'!S39*18)</f>
        <v>0</v>
      </c>
      <c r="EW86" s="47">
        <f>DZ86*100/('кол-во часов'!T39*18)</f>
        <v>0</v>
      </c>
      <c r="EX86" s="47">
        <f>EA86*100/('кол-во часов'!U39*18)</f>
        <v>0</v>
      </c>
      <c r="EY86" s="47" t="e">
        <f>EB86*100/('кол-во часов'!V39*18)</f>
        <v>#DIV/0!</v>
      </c>
      <c r="EZ86" s="47">
        <f>EC86*100/('кол-во часов'!W39*18)</f>
        <v>0</v>
      </c>
      <c r="FA86" s="47">
        <f>ED86*100/('кол-во часов'!X39*18)</f>
        <v>0</v>
      </c>
    </row>
    <row r="87" spans="1:157" ht="17.45" customHeight="1" x14ac:dyDescent="0.25">
      <c r="A87" s="1"/>
      <c r="B87" s="8"/>
      <c r="D87" s="37" t="s">
        <v>54</v>
      </c>
      <c r="E87" s="22"/>
      <c r="F87" s="82"/>
      <c r="G87" s="82"/>
      <c r="H87" s="82"/>
      <c r="I87" s="65" t="s">
        <v>1</v>
      </c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8" t="s">
        <v>5</v>
      </c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8" t="s">
        <v>28</v>
      </c>
      <c r="BD87" s="82"/>
      <c r="BE87" s="82"/>
      <c r="BF87" s="65" t="s">
        <v>1</v>
      </c>
      <c r="BG87" s="82"/>
      <c r="BH87" s="82"/>
      <c r="BI87" s="82"/>
      <c r="BJ87" s="82"/>
      <c r="BK87" s="88" t="s">
        <v>5</v>
      </c>
      <c r="BL87" s="82"/>
      <c r="BM87" s="82"/>
      <c r="BN87" s="82"/>
      <c r="BO87" s="82"/>
      <c r="BP87" s="82"/>
      <c r="BQ87" s="82"/>
      <c r="BR87" s="82"/>
      <c r="BS87" s="82"/>
      <c r="BT87" s="65" t="s">
        <v>25</v>
      </c>
      <c r="BU87" s="86"/>
      <c r="BV87" s="86"/>
      <c r="BW87" s="86"/>
      <c r="BX87" s="87"/>
      <c r="BY87" s="82"/>
      <c r="BZ87" s="82"/>
      <c r="CA87" s="82"/>
      <c r="CB87" s="82"/>
      <c r="CC87" s="65" t="s">
        <v>22</v>
      </c>
      <c r="CD87" s="91" t="s">
        <v>42</v>
      </c>
      <c r="CE87" s="82"/>
      <c r="CF87" s="66" t="s">
        <v>153</v>
      </c>
      <c r="CG87" s="82"/>
      <c r="CH87" s="82"/>
      <c r="CI87" s="82"/>
      <c r="CJ87" s="83" t="s">
        <v>151</v>
      </c>
      <c r="CK87" s="82"/>
      <c r="CL87" s="92"/>
      <c r="CM87" s="82"/>
      <c r="CN87" s="82"/>
      <c r="CO87" s="82"/>
      <c r="CP87" s="65" t="s">
        <v>1</v>
      </c>
      <c r="CQ87" s="65" t="s">
        <v>3</v>
      </c>
      <c r="CR87" s="82"/>
      <c r="CS87" s="66" t="s">
        <v>153</v>
      </c>
      <c r="CT87" s="82"/>
      <c r="CU87" s="82"/>
      <c r="CV87" s="82"/>
      <c r="CW87" s="82"/>
      <c r="CX87" s="82"/>
      <c r="CY87" s="82"/>
      <c r="CZ87" s="82"/>
      <c r="DA87" s="82"/>
      <c r="DB87" s="82"/>
      <c r="DC87" s="82"/>
      <c r="DD87" s="82"/>
      <c r="DE87" s="82"/>
      <c r="DF87" s="82"/>
      <c r="DG87" s="82"/>
      <c r="DH87" s="11">
        <f t="shared" si="0"/>
        <v>3</v>
      </c>
      <c r="DI87" s="14">
        <f t="shared" si="1"/>
        <v>2</v>
      </c>
      <c r="DJ87" s="11">
        <f t="shared" si="2"/>
        <v>0</v>
      </c>
      <c r="DK87" s="11">
        <f t="shared" si="3"/>
        <v>0</v>
      </c>
      <c r="DL87" s="11">
        <f t="shared" si="4"/>
        <v>0</v>
      </c>
      <c r="DM87" s="11">
        <f t="shared" si="5"/>
        <v>0</v>
      </c>
      <c r="DN87" s="11">
        <f t="shared" si="6"/>
        <v>1</v>
      </c>
      <c r="DO87" s="11">
        <f t="shared" si="7"/>
        <v>0</v>
      </c>
      <c r="DP87" s="11">
        <f t="shared" si="8"/>
        <v>1</v>
      </c>
      <c r="DQ87" s="11">
        <f t="shared" si="9"/>
        <v>1</v>
      </c>
      <c r="DR87" s="11">
        <f t="shared" si="10"/>
        <v>1</v>
      </c>
      <c r="DS87" s="11">
        <f t="shared" si="11"/>
        <v>0</v>
      </c>
      <c r="DT87" s="11">
        <f t="shared" si="12"/>
        <v>1</v>
      </c>
      <c r="DU87" s="11">
        <f t="shared" si="13"/>
        <v>0</v>
      </c>
      <c r="DV87" s="11">
        <f t="shared" si="14"/>
        <v>0</v>
      </c>
      <c r="DW87" s="11">
        <f t="shared" si="15"/>
        <v>0</v>
      </c>
      <c r="DX87" s="11">
        <f t="shared" si="16"/>
        <v>0</v>
      </c>
      <c r="DY87" s="11">
        <f t="shared" si="17"/>
        <v>0</v>
      </c>
      <c r="DZ87" s="11">
        <f t="shared" si="18"/>
        <v>0</v>
      </c>
      <c r="EA87" s="11">
        <f t="shared" si="19"/>
        <v>0</v>
      </c>
      <c r="EB87" s="11">
        <f t="shared" si="20"/>
        <v>0</v>
      </c>
      <c r="EC87" s="11">
        <f t="shared" si="21"/>
        <v>0</v>
      </c>
      <c r="ED87" s="11">
        <f t="shared" si="22"/>
        <v>0</v>
      </c>
      <c r="EE87" s="47">
        <f>DH87*100/('кол-во часов'!B37*18)</f>
        <v>3.3333333333333335</v>
      </c>
      <c r="EF87" s="47">
        <f>DI87*100/('кол-во часов'!C37*18)</f>
        <v>2.7777777777777777</v>
      </c>
      <c r="EG87" s="47" t="e">
        <f>DJ87*100/('кол-во часов'!D37*17)</f>
        <v>#DIV/0!</v>
      </c>
      <c r="EH87" s="47" t="e">
        <f>DK87*100/('кол-во часов'!E37*18)</f>
        <v>#DIV/0!</v>
      </c>
      <c r="EI87" s="47" t="e">
        <f>DL87*100/('кол-во часов'!F37*18)</f>
        <v>#DIV/0!</v>
      </c>
      <c r="EJ87" s="47" t="e">
        <f>DM87*100/('кол-во часов'!G37*18)</f>
        <v>#DIV/0!</v>
      </c>
      <c r="EK87" s="47" t="e">
        <f>DN87*100/('кол-во часов'!H37*18)</f>
        <v>#DIV/0!</v>
      </c>
      <c r="EL87" s="47" t="e">
        <f>DO87*100/('кол-во часов'!I37*18)</f>
        <v>#DIV/0!</v>
      </c>
      <c r="EM87" s="47" t="e">
        <f>DP87*100/('кол-во часов'!J37*18)</f>
        <v>#DIV/0!</v>
      </c>
      <c r="EN87" s="47">
        <f>DQ87*100/('кол-во часов'!K37*18)</f>
        <v>1.3888888888888888</v>
      </c>
      <c r="EO87" s="47" t="e">
        <f>DR87*100/('кол-во часов'!L37*18)</f>
        <v>#DIV/0!</v>
      </c>
      <c r="EP87" s="47" t="e">
        <f>DS87*100/('кол-во часов'!M37*18)</f>
        <v>#DIV/0!</v>
      </c>
      <c r="EQ87" s="47" t="e">
        <f>DT87*100/('кол-во часов'!N37*18)</f>
        <v>#DIV/0!</v>
      </c>
      <c r="ER87" s="47">
        <f>DU87*100/('кол-во часов'!O37*18)</f>
        <v>0</v>
      </c>
      <c r="ES87" s="47" t="e">
        <f>DV87*100/('кол-во часов'!P37*18)</f>
        <v>#DIV/0!</v>
      </c>
      <c r="ET87" s="47" t="e">
        <f>DW87*100/('кол-во часов'!Q37*18)</f>
        <v>#DIV/0!</v>
      </c>
      <c r="EU87" s="47">
        <f>DX87*100/('кол-во часов'!R37*18)</f>
        <v>0</v>
      </c>
      <c r="EV87" s="47">
        <f>DY87*100/('кол-во часов'!S37*18)</f>
        <v>0</v>
      </c>
      <c r="EW87" s="47">
        <f>DZ87*100/('кол-во часов'!T37*18)</f>
        <v>0</v>
      </c>
      <c r="EX87" s="47">
        <f>EA87*100/('кол-во часов'!U37*18)</f>
        <v>0</v>
      </c>
      <c r="EY87" s="47" t="e">
        <f>EB87*100/('кол-во часов'!V37*18)</f>
        <v>#DIV/0!</v>
      </c>
      <c r="EZ87" s="47">
        <f>EC87*100/('кол-во часов'!W37*18)</f>
        <v>0</v>
      </c>
      <c r="FA87" s="47">
        <f>ED87*100/('кол-во часов'!X37*18)</f>
        <v>0</v>
      </c>
    </row>
    <row r="88" spans="1:157" ht="18" customHeight="1" x14ac:dyDescent="0.25">
      <c r="B88" s="8"/>
      <c r="D88" s="37" t="s">
        <v>75</v>
      </c>
      <c r="E88" s="22"/>
      <c r="F88" s="82"/>
      <c r="G88" s="82"/>
      <c r="H88" s="82"/>
      <c r="I88" s="65" t="s">
        <v>1</v>
      </c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8" t="s">
        <v>5</v>
      </c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8" t="s">
        <v>28</v>
      </c>
      <c r="BD88" s="82"/>
      <c r="BE88" s="82"/>
      <c r="BF88" s="65" t="s">
        <v>1</v>
      </c>
      <c r="BG88" s="82"/>
      <c r="BH88" s="82"/>
      <c r="BI88" s="82"/>
      <c r="BJ88" s="82"/>
      <c r="BK88" s="88" t="s">
        <v>5</v>
      </c>
      <c r="BL88" s="93"/>
      <c r="BM88" s="82"/>
      <c r="BN88" s="82"/>
      <c r="BO88" s="82"/>
      <c r="BP88" s="82"/>
      <c r="BQ88" s="82"/>
      <c r="BR88" s="82"/>
      <c r="BS88" s="82"/>
      <c r="BT88" s="65" t="s">
        <v>25</v>
      </c>
      <c r="BU88" s="86"/>
      <c r="BV88" s="86"/>
      <c r="BW88" s="86"/>
      <c r="BX88" s="87"/>
      <c r="BY88" s="82"/>
      <c r="BZ88" s="82"/>
      <c r="CA88" s="82"/>
      <c r="CB88" s="82"/>
      <c r="CC88" s="65" t="s">
        <v>22</v>
      </c>
      <c r="CD88" s="91" t="s">
        <v>42</v>
      </c>
      <c r="CE88" s="82"/>
      <c r="CF88" s="66" t="s">
        <v>153</v>
      </c>
      <c r="CG88" s="82"/>
      <c r="CH88" s="82"/>
      <c r="CI88" s="82"/>
      <c r="CJ88" s="83" t="s">
        <v>151</v>
      </c>
      <c r="CK88" s="82"/>
      <c r="CL88" s="82"/>
      <c r="CM88" s="82"/>
      <c r="CN88" s="82"/>
      <c r="CO88" s="82"/>
      <c r="CP88" s="65" t="s">
        <v>1</v>
      </c>
      <c r="CQ88" s="65" t="s">
        <v>3</v>
      </c>
      <c r="CR88" s="82"/>
      <c r="CS88" s="66" t="s">
        <v>153</v>
      </c>
      <c r="CT88" s="82"/>
      <c r="CU88" s="82"/>
      <c r="CV88" s="82"/>
      <c r="CW88" s="82"/>
      <c r="CX88" s="82"/>
      <c r="CY88" s="82"/>
      <c r="CZ88" s="82"/>
      <c r="DA88" s="82"/>
      <c r="DB88" s="82"/>
      <c r="DC88" s="82"/>
      <c r="DD88" s="82"/>
      <c r="DE88" s="82"/>
      <c r="DF88" s="82"/>
      <c r="DG88" s="82"/>
      <c r="DH88" s="11">
        <f t="shared" si="0"/>
        <v>3</v>
      </c>
      <c r="DI88" s="14">
        <f t="shared" si="1"/>
        <v>2</v>
      </c>
      <c r="DJ88" s="11">
        <f t="shared" si="2"/>
        <v>0</v>
      </c>
      <c r="DK88" s="11">
        <f t="shared" si="3"/>
        <v>0</v>
      </c>
      <c r="DL88" s="11">
        <f t="shared" si="4"/>
        <v>0</v>
      </c>
      <c r="DM88" s="11">
        <f t="shared" si="5"/>
        <v>0</v>
      </c>
      <c r="DN88" s="11">
        <f t="shared" si="6"/>
        <v>1</v>
      </c>
      <c r="DO88" s="11">
        <f t="shared" si="7"/>
        <v>0</v>
      </c>
      <c r="DP88" s="11">
        <f t="shared" si="8"/>
        <v>1</v>
      </c>
      <c r="DQ88" s="11">
        <f t="shared" si="9"/>
        <v>1</v>
      </c>
      <c r="DR88" s="11">
        <f t="shared" si="10"/>
        <v>1</v>
      </c>
      <c r="DS88" s="11">
        <f t="shared" si="11"/>
        <v>0</v>
      </c>
      <c r="DT88" s="11">
        <f t="shared" si="12"/>
        <v>1</v>
      </c>
      <c r="DU88" s="11">
        <f t="shared" si="13"/>
        <v>0</v>
      </c>
      <c r="DV88" s="11">
        <f t="shared" si="14"/>
        <v>0</v>
      </c>
      <c r="DW88" s="11">
        <f t="shared" si="15"/>
        <v>0</v>
      </c>
      <c r="DX88" s="11">
        <f t="shared" si="16"/>
        <v>0</v>
      </c>
      <c r="DY88" s="11">
        <f t="shared" si="17"/>
        <v>0</v>
      </c>
      <c r="DZ88" s="11">
        <f t="shared" si="18"/>
        <v>0</v>
      </c>
      <c r="EA88" s="11">
        <f t="shared" si="19"/>
        <v>0</v>
      </c>
      <c r="EB88" s="11">
        <f t="shared" si="20"/>
        <v>0</v>
      </c>
      <c r="EC88" s="11">
        <f t="shared" si="21"/>
        <v>0</v>
      </c>
      <c r="ED88" s="11">
        <f t="shared" si="22"/>
        <v>0</v>
      </c>
      <c r="EE88" s="47">
        <f>DH88*100/('кол-во часов'!B38*18)</f>
        <v>3.3333333333333335</v>
      </c>
      <c r="EF88" s="47">
        <f>DI88*100/('кол-во часов'!C38*18)</f>
        <v>2.7777777777777777</v>
      </c>
      <c r="EG88" s="47" t="e">
        <f>DJ88*100/('кол-во часов'!D38*17)</f>
        <v>#DIV/0!</v>
      </c>
      <c r="EH88" s="47" t="e">
        <f>DK88*100/('кол-во часов'!E38*18)</f>
        <v>#DIV/0!</v>
      </c>
      <c r="EI88" s="47" t="e">
        <f>DL88*100/('кол-во часов'!F38*18)</f>
        <v>#DIV/0!</v>
      </c>
      <c r="EJ88" s="47" t="e">
        <f>DM88*100/('кол-во часов'!G38*18)</f>
        <v>#DIV/0!</v>
      </c>
      <c r="EK88" s="47" t="e">
        <f>DN88*100/('кол-во часов'!H38*18)</f>
        <v>#DIV/0!</v>
      </c>
      <c r="EL88" s="47" t="e">
        <f>DO88*100/('кол-во часов'!I38*18)</f>
        <v>#DIV/0!</v>
      </c>
      <c r="EM88" s="47" t="e">
        <f>DP88*100/('кол-во часов'!J38*18)</f>
        <v>#DIV/0!</v>
      </c>
      <c r="EN88" s="47">
        <f>DQ88*100/('кол-во часов'!K38*18)</f>
        <v>1.3888888888888888</v>
      </c>
      <c r="EO88" s="47" t="e">
        <f>DR88*100/('кол-во часов'!L38*18)</f>
        <v>#DIV/0!</v>
      </c>
      <c r="EP88" s="47" t="e">
        <f>DS88*100/('кол-во часов'!M38*18)</f>
        <v>#DIV/0!</v>
      </c>
      <c r="EQ88" s="47" t="e">
        <f>DT88*100/('кол-во часов'!N38*18)</f>
        <v>#DIV/0!</v>
      </c>
      <c r="ER88" s="47">
        <f>DU88*100/('кол-во часов'!O38*18)</f>
        <v>0</v>
      </c>
      <c r="ES88" s="47" t="e">
        <f>DV88*100/('кол-во часов'!P38*18)</f>
        <v>#DIV/0!</v>
      </c>
      <c r="ET88" s="47" t="e">
        <f>DW88*100/('кол-во часов'!Q38*18)</f>
        <v>#DIV/0!</v>
      </c>
      <c r="EU88" s="47">
        <f>DX88*100/('кол-во часов'!R38*18)</f>
        <v>0</v>
      </c>
      <c r="EV88" s="47">
        <f>DY88*100/('кол-во часов'!S38*18)</f>
        <v>0</v>
      </c>
      <c r="EW88" s="47">
        <f>DZ88*100/('кол-во часов'!T38*18)</f>
        <v>0</v>
      </c>
      <c r="EX88" s="47">
        <f>EA88*100/('кол-во часов'!U38*18)</f>
        <v>0</v>
      </c>
      <c r="EY88" s="47" t="e">
        <f>EB88*100/('кол-во часов'!V38*18)</f>
        <v>#DIV/0!</v>
      </c>
      <c r="EZ88" s="47">
        <f>EC88*100/('кол-во часов'!W38*18)</f>
        <v>0</v>
      </c>
      <c r="FA88" s="47">
        <f>ED88*100/('кол-во часов'!X38*18)</f>
        <v>0</v>
      </c>
    </row>
    <row r="89" spans="1:157" ht="18" customHeight="1" x14ac:dyDescent="0.25">
      <c r="B89" s="8"/>
      <c r="D89" s="37" t="s">
        <v>85</v>
      </c>
      <c r="E89" s="37"/>
      <c r="F89" s="94"/>
      <c r="G89" s="94"/>
      <c r="H89" s="94"/>
      <c r="I89" s="65" t="s">
        <v>1</v>
      </c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82"/>
      <c r="AJ89" s="88" t="s">
        <v>5</v>
      </c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8" t="s">
        <v>28</v>
      </c>
      <c r="BD89" s="85"/>
      <c r="BE89" s="85"/>
      <c r="BF89" s="66" t="s">
        <v>1</v>
      </c>
      <c r="BG89" s="85"/>
      <c r="BH89" s="85"/>
      <c r="BI89" s="85"/>
      <c r="BJ89" s="82"/>
      <c r="BK89" s="88" t="s">
        <v>5</v>
      </c>
      <c r="BL89" s="93"/>
      <c r="BM89" s="82"/>
      <c r="BN89" s="82"/>
      <c r="BO89" s="82"/>
      <c r="BP89" s="82"/>
      <c r="BQ89" s="82"/>
      <c r="BR89" s="82"/>
      <c r="BS89" s="82"/>
      <c r="BT89" s="65" t="s">
        <v>25</v>
      </c>
      <c r="BU89" s="86"/>
      <c r="BV89" s="86"/>
      <c r="BW89" s="86"/>
      <c r="BX89" s="87"/>
      <c r="BY89" s="82"/>
      <c r="BZ89" s="82"/>
      <c r="CA89" s="82"/>
      <c r="CB89" s="85"/>
      <c r="CC89" s="66" t="s">
        <v>22</v>
      </c>
      <c r="CD89" s="91" t="s">
        <v>42</v>
      </c>
      <c r="CE89" s="82"/>
      <c r="CF89" s="66" t="s">
        <v>153</v>
      </c>
      <c r="CG89" s="82"/>
      <c r="CH89" s="82"/>
      <c r="CI89" s="82"/>
      <c r="CJ89" s="83" t="s">
        <v>151</v>
      </c>
      <c r="CK89" s="82"/>
      <c r="CL89" s="82"/>
      <c r="CM89" s="82"/>
      <c r="CN89" s="82"/>
      <c r="CO89" s="82"/>
      <c r="CP89" s="65" t="s">
        <v>1</v>
      </c>
      <c r="CQ89" s="65" t="s">
        <v>3</v>
      </c>
      <c r="CR89" s="82"/>
      <c r="CS89" s="66" t="s">
        <v>153</v>
      </c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2"/>
      <c r="DE89" s="82"/>
      <c r="DF89" s="82"/>
      <c r="DG89" s="82"/>
      <c r="DH89" s="11">
        <f t="shared" si="0"/>
        <v>3</v>
      </c>
      <c r="DI89" s="14">
        <f t="shared" si="1"/>
        <v>2</v>
      </c>
      <c r="DJ89" s="11">
        <f t="shared" si="2"/>
        <v>0</v>
      </c>
      <c r="DK89" s="11">
        <f t="shared" si="3"/>
        <v>0</v>
      </c>
      <c r="DL89" s="11">
        <f t="shared" si="4"/>
        <v>0</v>
      </c>
      <c r="DM89" s="11">
        <f t="shared" si="5"/>
        <v>0</v>
      </c>
      <c r="DN89" s="11">
        <f t="shared" si="6"/>
        <v>1</v>
      </c>
      <c r="DO89" s="11">
        <f t="shared" si="7"/>
        <v>0</v>
      </c>
      <c r="DP89" s="11">
        <f t="shared" si="8"/>
        <v>1</v>
      </c>
      <c r="DQ89" s="11">
        <f t="shared" si="9"/>
        <v>1</v>
      </c>
      <c r="DR89" s="11">
        <f t="shared" si="10"/>
        <v>1</v>
      </c>
      <c r="DS89" s="11">
        <f t="shared" si="11"/>
        <v>0</v>
      </c>
      <c r="DT89" s="11">
        <f t="shared" si="12"/>
        <v>1</v>
      </c>
      <c r="DU89" s="11">
        <f t="shared" si="13"/>
        <v>0</v>
      </c>
      <c r="DV89" s="11">
        <f t="shared" si="14"/>
        <v>0</v>
      </c>
      <c r="DW89" s="11">
        <f t="shared" si="15"/>
        <v>0</v>
      </c>
      <c r="DX89" s="11">
        <f t="shared" si="16"/>
        <v>0</v>
      </c>
      <c r="DY89" s="11">
        <f t="shared" si="17"/>
        <v>0</v>
      </c>
      <c r="DZ89" s="11">
        <f t="shared" si="18"/>
        <v>0</v>
      </c>
      <c r="EA89" s="11">
        <f t="shared" si="19"/>
        <v>0</v>
      </c>
      <c r="EB89" s="11">
        <f t="shared" si="20"/>
        <v>0</v>
      </c>
      <c r="EC89" s="11">
        <f t="shared" si="21"/>
        <v>0</v>
      </c>
      <c r="ED89" s="11">
        <f t="shared" si="22"/>
        <v>0</v>
      </c>
      <c r="EE89" s="47">
        <f>DH89*100/('кол-во часов'!B39*18)</f>
        <v>3.3333333333333335</v>
      </c>
      <c r="EF89" s="47">
        <f>DI89*100/('кол-во часов'!C39*18)</f>
        <v>2.7777777777777777</v>
      </c>
      <c r="EG89" s="47" t="e">
        <f>DJ89*100/('кол-во часов'!D39*17)</f>
        <v>#DIV/0!</v>
      </c>
      <c r="EH89" s="47" t="e">
        <f>DK89*100/('кол-во часов'!E39*18)</f>
        <v>#DIV/0!</v>
      </c>
      <c r="EI89" s="47" t="e">
        <f>DL89*100/('кол-во часов'!F39*18)</f>
        <v>#DIV/0!</v>
      </c>
      <c r="EJ89" s="47" t="e">
        <f>DM89*100/('кол-во часов'!G39*18)</f>
        <v>#DIV/0!</v>
      </c>
      <c r="EK89" s="47" t="e">
        <f>DN89*100/('кол-во часов'!H39*18)</f>
        <v>#DIV/0!</v>
      </c>
      <c r="EL89" s="47" t="e">
        <f>DO89*100/('кол-во часов'!I39*18)</f>
        <v>#DIV/0!</v>
      </c>
      <c r="EM89" s="47" t="e">
        <f>DP89*100/('кол-во часов'!J39*18)</f>
        <v>#DIV/0!</v>
      </c>
      <c r="EN89" s="47">
        <f>DQ89*100/('кол-во часов'!K39*18)</f>
        <v>1.3888888888888888</v>
      </c>
      <c r="EO89" s="47" t="e">
        <f>DR89*100/('кол-во часов'!L39*18)</f>
        <v>#DIV/0!</v>
      </c>
      <c r="EP89" s="47" t="e">
        <f>DS89*100/('кол-во часов'!M39*18)</f>
        <v>#DIV/0!</v>
      </c>
      <c r="EQ89" s="47" t="e">
        <f>DT89*100/('кол-во часов'!N39*18)</f>
        <v>#DIV/0!</v>
      </c>
      <c r="ER89" s="47">
        <f>DU89*100/('кол-во часов'!O39*18)</f>
        <v>0</v>
      </c>
      <c r="ES89" s="47" t="e">
        <f>DV89*100/('кол-во часов'!P39*18)</f>
        <v>#DIV/0!</v>
      </c>
      <c r="ET89" s="47" t="e">
        <f>DW89*100/('кол-во часов'!Q39*18)</f>
        <v>#DIV/0!</v>
      </c>
      <c r="EU89" s="47">
        <f>DX89*100/('кол-во часов'!R39*18)</f>
        <v>0</v>
      </c>
      <c r="EV89" s="47">
        <f>DY89*100/('кол-во часов'!S39*18)</f>
        <v>0</v>
      </c>
      <c r="EW89" s="47">
        <f>DZ89*100/('кол-во часов'!T39*18)</f>
        <v>0</v>
      </c>
      <c r="EX89" s="47">
        <f>EA89*100/('кол-во часов'!U39*18)</f>
        <v>0</v>
      </c>
      <c r="EY89" s="47" t="e">
        <f>EB89*100/('кол-во часов'!V39*18)</f>
        <v>#DIV/0!</v>
      </c>
      <c r="EZ89" s="47">
        <f>EC89*100/('кол-во часов'!W39*18)</f>
        <v>0</v>
      </c>
      <c r="FA89" s="47">
        <f>ED89*100/('кол-во часов'!X39*18)</f>
        <v>0</v>
      </c>
    </row>
    <row r="90" spans="1:157" ht="18" customHeight="1" x14ac:dyDescent="0.25">
      <c r="B90" s="8"/>
      <c r="D90" s="37" t="s">
        <v>55</v>
      </c>
      <c r="E90" s="2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8" t="s">
        <v>5</v>
      </c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65" t="s">
        <v>25</v>
      </c>
      <c r="AG90" s="82"/>
      <c r="AH90" s="82"/>
      <c r="AI90" s="65" t="s">
        <v>1</v>
      </c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65" t="s">
        <v>3</v>
      </c>
      <c r="AZ90" s="82"/>
      <c r="BA90" s="82"/>
      <c r="BB90" s="82"/>
      <c r="BC90" s="82"/>
      <c r="BD90" s="82"/>
      <c r="BE90" s="82"/>
      <c r="BF90" s="82"/>
      <c r="BG90" s="95" t="s">
        <v>22</v>
      </c>
      <c r="BH90" s="95" t="s">
        <v>28</v>
      </c>
      <c r="BI90" s="82"/>
      <c r="BJ90" s="82"/>
      <c r="BK90" s="82"/>
      <c r="BL90" s="93"/>
      <c r="BM90" s="82"/>
      <c r="BN90" s="82"/>
      <c r="BO90" s="82"/>
      <c r="BP90" s="82"/>
      <c r="BQ90" s="82"/>
      <c r="BR90" s="82"/>
      <c r="BS90" s="91" t="s">
        <v>42</v>
      </c>
      <c r="BT90" s="82"/>
      <c r="BU90" s="90"/>
      <c r="BV90" s="90"/>
      <c r="BW90" s="90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65" t="s">
        <v>1</v>
      </c>
      <c r="CL90" s="82"/>
      <c r="CM90" s="82"/>
      <c r="CN90" s="82"/>
      <c r="CO90" s="88" t="s">
        <v>5</v>
      </c>
      <c r="CP90" s="82"/>
      <c r="CQ90" s="82"/>
      <c r="CR90" s="82"/>
      <c r="CS90" s="82"/>
      <c r="CT90" s="82"/>
      <c r="CU90" s="82"/>
      <c r="CV90" s="82"/>
      <c r="CW90" s="65" t="s">
        <v>1</v>
      </c>
      <c r="CX90" s="82"/>
      <c r="CY90" s="82"/>
      <c r="CZ90" s="88" t="s">
        <v>28</v>
      </c>
      <c r="DA90" s="82"/>
      <c r="DB90" s="82"/>
      <c r="DC90" s="82"/>
      <c r="DD90" s="82"/>
      <c r="DE90" s="82"/>
      <c r="DF90" s="82"/>
      <c r="DG90" s="82"/>
      <c r="DH90" s="11">
        <f t="shared" ref="DH90:DH92" si="221">COUNTIF(E90:DG90,"РУС")</f>
        <v>3</v>
      </c>
      <c r="DI90" s="14">
        <f t="shared" ref="DI90:DI92" si="222">COUNTIF(E90:DG90,"МАТ")</f>
        <v>2</v>
      </c>
      <c r="DJ90" s="11">
        <f t="shared" ref="DJ90:DJ92" si="223">COUNTIF(E90:DG90,"АЛГ")</f>
        <v>0</v>
      </c>
      <c r="DK90" s="11">
        <f t="shared" ref="DK90:DK92" si="224">COUNTIF(E90:DG90,"ГЕМ")</f>
        <v>0</v>
      </c>
      <c r="DL90" s="11">
        <f t="shared" ref="DL90:DL92" si="225">COUNTIF(E90:DG90,"ВИС")</f>
        <v>0</v>
      </c>
      <c r="DM90" s="11">
        <f t="shared" ref="DM90:DM92" si="226">COUNTIF(E90:DG90,"БИО")</f>
        <v>0</v>
      </c>
      <c r="DN90" s="11">
        <f t="shared" ref="DN90:DN92" si="227">COUNTIF(E90:DG90,"ГЕО")</f>
        <v>2</v>
      </c>
      <c r="DO90" s="11">
        <f t="shared" ref="DO90:DO92" si="228">COUNTIF(E90:DG90,"ИНФ")</f>
        <v>0</v>
      </c>
      <c r="DP90" s="11">
        <f t="shared" ref="DP90:DP92" si="229">COUNTIF(E90:DG90,"ИСТ")</f>
        <v>1</v>
      </c>
      <c r="DQ90" s="11">
        <f t="shared" ref="DQ90:DQ92" si="230">COUNTIF(E90:DG90,"ЛИТ")</f>
        <v>1</v>
      </c>
      <c r="DR90" s="11">
        <f t="shared" ref="DR90:DR92" si="231">COUNTIF(E90:DG90,"ОБЩ")</f>
        <v>1</v>
      </c>
      <c r="DS90" s="11">
        <f t="shared" ref="DS90:DS92" si="232">COUNTIF(E90:DG90,"ФИЗ")</f>
        <v>0</v>
      </c>
      <c r="DT90" s="11">
        <f t="shared" ref="DT90:DT92" si="233">COUNTIF(E90:DG90,"ХИМ")</f>
        <v>1</v>
      </c>
      <c r="DU90" s="11">
        <f t="shared" ref="DU90:DU92" si="234">COUNTIF(E90:DG90,"АНГ")</f>
        <v>0</v>
      </c>
      <c r="DV90" s="11">
        <f t="shared" ref="DV90:DV92" si="235">COUNTIF(E90:DG90,"НЕМ")</f>
        <v>0</v>
      </c>
      <c r="DW90" s="11">
        <f t="shared" ref="DW90:DW92" si="236">COUNTIF(E90:DG90,"ФРА")</f>
        <v>0</v>
      </c>
      <c r="DX90" s="11">
        <f t="shared" ref="DX90:DX92" si="237">COUNTIF(E90:DG90,"ОКР")</f>
        <v>0</v>
      </c>
      <c r="DY90" s="11">
        <f t="shared" ref="DY90:DY92" si="238">COUNTIF(E90:DG90,"ИЗО")</f>
        <v>0</v>
      </c>
      <c r="DZ90" s="11">
        <f t="shared" ref="DZ90:DZ92" si="239">COUNTIF(E90:DG90,"КУБ")</f>
        <v>0</v>
      </c>
      <c r="EA90" s="11">
        <f t="shared" ref="EA90:EA92" si="240">COUNTIF(E90:DG90,"МУЗ")</f>
        <v>0</v>
      </c>
      <c r="EB90" s="11">
        <f t="shared" ref="EB90:EB92" si="241">COUNTIF(E90:DG90,"ОБЗ")</f>
        <v>0</v>
      </c>
      <c r="EC90" s="11">
        <f t="shared" ref="EC90:EC92" si="242">COUNTIF(E90:DG90,"ТЕХ")</f>
        <v>0</v>
      </c>
      <c r="ED90" s="11">
        <f t="shared" ref="ED90:ED92" si="243">COUNTIF(E90:DG90,"ФЗР")</f>
        <v>0</v>
      </c>
      <c r="EE90" s="47">
        <f>DH90*100/('кол-во часов'!B42*18)</f>
        <v>3.3333333333333335</v>
      </c>
      <c r="EF90" s="47">
        <f>DI90*100/('кол-во часов'!C42*18)</f>
        <v>2.2222222222222223</v>
      </c>
      <c r="EG90" s="47" t="e">
        <f>DJ90*100/('кол-во часов'!D42*17)</f>
        <v>#DIV/0!</v>
      </c>
      <c r="EH90" s="47" t="e">
        <f>DK90*100/('кол-во часов'!E42*18)</f>
        <v>#DIV/0!</v>
      </c>
      <c r="EI90" s="47" t="e">
        <f>DL90*100/('кол-во часов'!F42*18)</f>
        <v>#DIV/0!</v>
      </c>
      <c r="EJ90" s="47">
        <f>DM90*100/('кол-во часов'!G42*18)</f>
        <v>0</v>
      </c>
      <c r="EK90" s="47">
        <f>DN90*100/('кол-во часов'!H42*18)</f>
        <v>11.111111111111111</v>
      </c>
      <c r="EL90" s="47">
        <f>DO90*100/('кол-во часов'!J42*18)</f>
        <v>0</v>
      </c>
      <c r="EM90" s="47" t="e">
        <f>DP90*100/('кол-во часов'!#REF!*18)</f>
        <v>#REF!</v>
      </c>
      <c r="EN90" s="47">
        <f>DQ90*100/('кол-во часов'!K42*18)</f>
        <v>1.8518518518518519</v>
      </c>
      <c r="EO90" s="47" t="e">
        <f>DR90*100/('кол-во часов'!L42*18)</f>
        <v>#DIV/0!</v>
      </c>
      <c r="EP90" s="47" t="e">
        <f>DS90*100/('кол-во часов'!M42*18)</f>
        <v>#DIV/0!</v>
      </c>
      <c r="EQ90" s="47" t="e">
        <f>DT90*100/('кол-во часов'!N42*18)</f>
        <v>#DIV/0!</v>
      </c>
      <c r="ER90" s="47">
        <f>DU90*100/('кол-во часов'!O42*18)</f>
        <v>0</v>
      </c>
      <c r="ES90" s="47" t="e">
        <f>DV90*100/('кол-во часов'!P42*18)</f>
        <v>#DIV/0!</v>
      </c>
      <c r="ET90" s="47" t="e">
        <f>DW90*100/('кол-во часов'!Q42*18)</f>
        <v>#DIV/0!</v>
      </c>
      <c r="EU90" s="47" t="e">
        <f>DX90*100/('кол-во часов'!R42*18)</f>
        <v>#DIV/0!</v>
      </c>
      <c r="EV90" s="47">
        <f>DY90*100/('кол-во часов'!S42*18)</f>
        <v>0</v>
      </c>
      <c r="EW90" s="47">
        <f>DZ90*100/('кол-во часов'!T42*18)</f>
        <v>0</v>
      </c>
      <c r="EX90" s="47">
        <f>EA90*100/('кол-во часов'!U42*18)</f>
        <v>0</v>
      </c>
      <c r="EY90" s="47" t="e">
        <f>EB90*100/('кол-во часов'!V42*18)</f>
        <v>#DIV/0!</v>
      </c>
      <c r="EZ90" s="47">
        <f>EC90*100/('кол-во часов'!W42*18)</f>
        <v>0</v>
      </c>
      <c r="FA90" s="47">
        <f>ED90*100/('кол-во часов'!X42*18)</f>
        <v>0</v>
      </c>
    </row>
    <row r="91" spans="1:157" ht="18" customHeight="1" x14ac:dyDescent="0.25">
      <c r="A91" s="1"/>
      <c r="B91" s="8"/>
      <c r="D91" s="37" t="s">
        <v>76</v>
      </c>
      <c r="E91" s="2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8" t="s">
        <v>5</v>
      </c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65" t="s">
        <v>25</v>
      </c>
      <c r="AG91" s="82"/>
      <c r="AH91" s="82"/>
      <c r="AI91" s="65" t="s">
        <v>1</v>
      </c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65" t="s">
        <v>3</v>
      </c>
      <c r="AZ91" s="82"/>
      <c r="BA91" s="82"/>
      <c r="BB91" s="82"/>
      <c r="BC91" s="82"/>
      <c r="BD91" s="82"/>
      <c r="BE91" s="82"/>
      <c r="BF91" s="95" t="s">
        <v>28</v>
      </c>
      <c r="BG91" s="95" t="s">
        <v>22</v>
      </c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91" t="s">
        <v>42</v>
      </c>
      <c r="BT91" s="82"/>
      <c r="BU91" s="82"/>
      <c r="BV91" s="82"/>
      <c r="BW91" s="82"/>
      <c r="BX91" s="82"/>
      <c r="BY91" s="82"/>
      <c r="BZ91" s="82"/>
      <c r="CA91" s="92"/>
      <c r="CB91" s="82"/>
      <c r="CC91" s="82"/>
      <c r="CD91" s="82"/>
      <c r="CE91" s="82"/>
      <c r="CF91" s="82"/>
      <c r="CG91" s="82"/>
      <c r="CH91" s="82"/>
      <c r="CI91" s="82"/>
      <c r="CJ91" s="82"/>
      <c r="CK91" s="65" t="s">
        <v>1</v>
      </c>
      <c r="CL91" s="82"/>
      <c r="CM91" s="82"/>
      <c r="CN91" s="82"/>
      <c r="CO91" s="88" t="s">
        <v>5</v>
      </c>
      <c r="CP91" s="82"/>
      <c r="CQ91" s="82"/>
      <c r="CR91" s="82"/>
      <c r="CS91" s="82"/>
      <c r="CT91" s="82"/>
      <c r="CU91" s="82"/>
      <c r="CV91" s="82"/>
      <c r="CW91" s="65" t="s">
        <v>1</v>
      </c>
      <c r="CX91" s="88" t="s">
        <v>28</v>
      </c>
      <c r="CY91" s="82"/>
      <c r="CZ91" s="82"/>
      <c r="DA91" s="82"/>
      <c r="DB91" s="82"/>
      <c r="DC91" s="82"/>
      <c r="DD91" s="82"/>
      <c r="DE91" s="82"/>
      <c r="DF91" s="82"/>
      <c r="DG91" s="82"/>
      <c r="DH91" s="11">
        <f t="shared" si="221"/>
        <v>3</v>
      </c>
      <c r="DI91" s="14">
        <f t="shared" si="222"/>
        <v>2</v>
      </c>
      <c r="DJ91" s="11">
        <f t="shared" si="223"/>
        <v>0</v>
      </c>
      <c r="DK91" s="11">
        <f t="shared" si="224"/>
        <v>0</v>
      </c>
      <c r="DL91" s="11">
        <f t="shared" si="225"/>
        <v>0</v>
      </c>
      <c r="DM91" s="11">
        <f t="shared" si="226"/>
        <v>0</v>
      </c>
      <c r="DN91" s="11">
        <f t="shared" si="227"/>
        <v>2</v>
      </c>
      <c r="DO91" s="11">
        <f t="shared" si="228"/>
        <v>0</v>
      </c>
      <c r="DP91" s="11">
        <f t="shared" si="229"/>
        <v>1</v>
      </c>
      <c r="DQ91" s="11">
        <f t="shared" si="230"/>
        <v>1</v>
      </c>
      <c r="DR91" s="11">
        <f t="shared" si="231"/>
        <v>1</v>
      </c>
      <c r="DS91" s="11">
        <f t="shared" si="232"/>
        <v>0</v>
      </c>
      <c r="DT91" s="11">
        <f t="shared" si="233"/>
        <v>1</v>
      </c>
      <c r="DU91" s="11">
        <f t="shared" si="234"/>
        <v>0</v>
      </c>
      <c r="DV91" s="11">
        <f t="shared" si="235"/>
        <v>0</v>
      </c>
      <c r="DW91" s="11">
        <f t="shared" si="236"/>
        <v>0</v>
      </c>
      <c r="DX91" s="11">
        <f t="shared" si="237"/>
        <v>0</v>
      </c>
      <c r="DY91" s="11">
        <f t="shared" si="238"/>
        <v>0</v>
      </c>
      <c r="DZ91" s="11">
        <f t="shared" si="239"/>
        <v>0</v>
      </c>
      <c r="EA91" s="11">
        <f t="shared" si="240"/>
        <v>0</v>
      </c>
      <c r="EB91" s="11">
        <f t="shared" si="241"/>
        <v>0</v>
      </c>
      <c r="EC91" s="11">
        <f t="shared" si="242"/>
        <v>0</v>
      </c>
      <c r="ED91" s="11">
        <f t="shared" si="243"/>
        <v>0</v>
      </c>
      <c r="EE91" s="47">
        <f>DH91*100/('кол-во часов'!B43*18)</f>
        <v>3.3333333333333335</v>
      </c>
      <c r="EF91" s="47">
        <f>DI91*100/('кол-во часов'!C43*18)</f>
        <v>2.2222222222222223</v>
      </c>
      <c r="EG91" s="47" t="e">
        <f>DJ91*100/('кол-во часов'!D43*17)</f>
        <v>#DIV/0!</v>
      </c>
      <c r="EH91" s="47" t="e">
        <f>DK91*100/('кол-во часов'!E43*18)</f>
        <v>#DIV/0!</v>
      </c>
      <c r="EI91" s="47" t="e">
        <f>DL91*100/('кол-во часов'!F43*18)</f>
        <v>#DIV/0!</v>
      </c>
      <c r="EJ91" s="47">
        <f>DM91*100/('кол-во часов'!G43*18)</f>
        <v>0</v>
      </c>
      <c r="EK91" s="47">
        <f>DN91*100/('кол-во часов'!H43*18)</f>
        <v>11.111111111111111</v>
      </c>
      <c r="EL91" s="47">
        <f>DO91*100/('кол-во часов'!J43*18)</f>
        <v>0</v>
      </c>
      <c r="EM91" s="47" t="e">
        <f>DP91*100/('кол-во часов'!#REF!*18)</f>
        <v>#REF!</v>
      </c>
      <c r="EN91" s="47">
        <f>DQ91*100/('кол-во часов'!K43*18)</f>
        <v>1.8518518518518519</v>
      </c>
      <c r="EO91" s="47" t="e">
        <f>DR91*100/('кол-во часов'!L43*18)</f>
        <v>#DIV/0!</v>
      </c>
      <c r="EP91" s="47" t="e">
        <f>DS91*100/('кол-во часов'!M43*18)</f>
        <v>#DIV/0!</v>
      </c>
      <c r="EQ91" s="47" t="e">
        <f>DT91*100/('кол-во часов'!N43*18)</f>
        <v>#DIV/0!</v>
      </c>
      <c r="ER91" s="47">
        <f>DU91*100/('кол-во часов'!O43*18)</f>
        <v>0</v>
      </c>
      <c r="ES91" s="47" t="e">
        <f>DV91*100/('кол-во часов'!P43*18)</f>
        <v>#DIV/0!</v>
      </c>
      <c r="ET91" s="47" t="e">
        <f>DW91*100/('кол-во часов'!Q43*18)</f>
        <v>#DIV/0!</v>
      </c>
      <c r="EU91" s="47" t="e">
        <f>DX91*100/('кол-во часов'!R43*18)</f>
        <v>#DIV/0!</v>
      </c>
      <c r="EV91" s="47">
        <f>DY91*100/('кол-во часов'!S43*18)</f>
        <v>0</v>
      </c>
      <c r="EW91" s="47">
        <f>DZ91*100/('кол-во часов'!T43*18)</f>
        <v>0</v>
      </c>
      <c r="EX91" s="47">
        <f>EA91*100/('кол-во часов'!U43*18)</f>
        <v>0</v>
      </c>
      <c r="EY91" s="47" t="e">
        <f>EB91*100/('кол-во часов'!V43*18)</f>
        <v>#DIV/0!</v>
      </c>
      <c r="EZ91" s="47">
        <f>EC91*100/('кол-во часов'!W43*18)</f>
        <v>0</v>
      </c>
      <c r="FA91" s="47">
        <f>ED91*100/('кол-во часов'!X43*18)</f>
        <v>0</v>
      </c>
    </row>
    <row r="92" spans="1:157" ht="18" customHeight="1" x14ac:dyDescent="0.25">
      <c r="A92" s="1"/>
      <c r="B92" s="8"/>
      <c r="D92" s="37" t="s">
        <v>86</v>
      </c>
      <c r="E92" s="37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88" t="s">
        <v>5</v>
      </c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65" t="s">
        <v>25</v>
      </c>
      <c r="AG92" s="94"/>
      <c r="AH92" s="94"/>
      <c r="AI92" s="65" t="s">
        <v>1</v>
      </c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65" t="s">
        <v>3</v>
      </c>
      <c r="AZ92" s="82"/>
      <c r="BA92" s="82"/>
      <c r="BB92" s="82"/>
      <c r="BC92" s="82"/>
      <c r="BD92" s="82"/>
      <c r="BE92" s="82"/>
      <c r="BF92" s="95" t="s">
        <v>28</v>
      </c>
      <c r="BG92" s="95" t="s">
        <v>22</v>
      </c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91" t="s">
        <v>42</v>
      </c>
      <c r="BT92" s="82"/>
      <c r="BU92" s="82"/>
      <c r="BV92" s="82"/>
      <c r="BW92" s="82"/>
      <c r="BX92" s="82"/>
      <c r="BY92" s="82"/>
      <c r="BZ92" s="82"/>
      <c r="CA92" s="92"/>
      <c r="CB92" s="82"/>
      <c r="CC92" s="82"/>
      <c r="CD92" s="82"/>
      <c r="CE92" s="82"/>
      <c r="CF92" s="82"/>
      <c r="CG92" s="82"/>
      <c r="CH92" s="82"/>
      <c r="CI92" s="82"/>
      <c r="CJ92" s="82"/>
      <c r="CK92" s="65" t="s">
        <v>1</v>
      </c>
      <c r="CL92" s="82"/>
      <c r="CM92" s="82"/>
      <c r="CN92" s="82"/>
      <c r="CO92" s="88" t="s">
        <v>5</v>
      </c>
      <c r="CP92" s="82"/>
      <c r="CQ92" s="82"/>
      <c r="CR92" s="82"/>
      <c r="CS92" s="82"/>
      <c r="CT92" s="82"/>
      <c r="CU92" s="82"/>
      <c r="CV92" s="82"/>
      <c r="CW92" s="65" t="s">
        <v>1</v>
      </c>
      <c r="CX92" s="88" t="s">
        <v>28</v>
      </c>
      <c r="CY92" s="82"/>
      <c r="CZ92" s="82"/>
      <c r="DA92" s="82"/>
      <c r="DB92" s="82"/>
      <c r="DC92" s="82"/>
      <c r="DD92" s="82"/>
      <c r="DE92" s="82"/>
      <c r="DF92" s="82"/>
      <c r="DG92" s="82"/>
      <c r="DH92" s="11">
        <f t="shared" si="221"/>
        <v>3</v>
      </c>
      <c r="DI92" s="14">
        <f t="shared" si="222"/>
        <v>2</v>
      </c>
      <c r="DJ92" s="11">
        <f t="shared" si="223"/>
        <v>0</v>
      </c>
      <c r="DK92" s="11">
        <f t="shared" si="224"/>
        <v>0</v>
      </c>
      <c r="DL92" s="11">
        <f t="shared" si="225"/>
        <v>0</v>
      </c>
      <c r="DM92" s="11">
        <f t="shared" si="226"/>
        <v>0</v>
      </c>
      <c r="DN92" s="11">
        <f t="shared" si="227"/>
        <v>2</v>
      </c>
      <c r="DO92" s="11">
        <f t="shared" si="228"/>
        <v>0</v>
      </c>
      <c r="DP92" s="11">
        <f t="shared" si="229"/>
        <v>1</v>
      </c>
      <c r="DQ92" s="11">
        <f t="shared" si="230"/>
        <v>1</v>
      </c>
      <c r="DR92" s="11">
        <f t="shared" si="231"/>
        <v>1</v>
      </c>
      <c r="DS92" s="11">
        <f t="shared" si="232"/>
        <v>0</v>
      </c>
      <c r="DT92" s="11">
        <f t="shared" si="233"/>
        <v>1</v>
      </c>
      <c r="DU92" s="11">
        <f t="shared" si="234"/>
        <v>0</v>
      </c>
      <c r="DV92" s="11">
        <f t="shared" si="235"/>
        <v>0</v>
      </c>
      <c r="DW92" s="11">
        <f t="shared" si="236"/>
        <v>0</v>
      </c>
      <c r="DX92" s="11">
        <f t="shared" si="237"/>
        <v>0</v>
      </c>
      <c r="DY92" s="11">
        <f t="shared" si="238"/>
        <v>0</v>
      </c>
      <c r="DZ92" s="11">
        <f t="shared" si="239"/>
        <v>0</v>
      </c>
      <c r="EA92" s="11">
        <f t="shared" si="240"/>
        <v>0</v>
      </c>
      <c r="EB92" s="11">
        <f t="shared" si="241"/>
        <v>0</v>
      </c>
      <c r="EC92" s="11">
        <f t="shared" si="242"/>
        <v>0</v>
      </c>
      <c r="ED92" s="11">
        <f t="shared" si="243"/>
        <v>0</v>
      </c>
      <c r="EE92" s="47">
        <f>DH92*100/('кол-во часов'!B44*18)</f>
        <v>3.3333333333333335</v>
      </c>
      <c r="EF92" s="47">
        <f>DI92*100/('кол-во часов'!C44*18)</f>
        <v>2.2222222222222223</v>
      </c>
      <c r="EG92" s="47" t="e">
        <f>DJ92*100/('кол-во часов'!D44*17)</f>
        <v>#DIV/0!</v>
      </c>
      <c r="EH92" s="47" t="e">
        <f>DK92*100/('кол-во часов'!E44*18)</f>
        <v>#DIV/0!</v>
      </c>
      <c r="EI92" s="47" t="e">
        <f>DL92*100/('кол-во часов'!F44*18)</f>
        <v>#DIV/0!</v>
      </c>
      <c r="EJ92" s="47">
        <f>DM92*100/('кол-во часов'!G44*18)</f>
        <v>0</v>
      </c>
      <c r="EK92" s="47">
        <f>DN92*100/('кол-во часов'!H44*18)</f>
        <v>11.111111111111111</v>
      </c>
      <c r="EL92" s="47">
        <f>DO92*100/('кол-во часов'!J44*18)</f>
        <v>0</v>
      </c>
      <c r="EM92" s="47" t="e">
        <f>DP92*100/('кол-во часов'!#REF!*18)</f>
        <v>#REF!</v>
      </c>
      <c r="EN92" s="47">
        <f>DQ92*100/('кол-во часов'!K44*18)</f>
        <v>1.8518518518518519</v>
      </c>
      <c r="EO92" s="47" t="e">
        <f>DR92*100/('кол-во часов'!L44*18)</f>
        <v>#DIV/0!</v>
      </c>
      <c r="EP92" s="47" t="e">
        <f>DS92*100/('кол-во часов'!M44*18)</f>
        <v>#DIV/0!</v>
      </c>
      <c r="EQ92" s="47" t="e">
        <f>DT92*100/('кол-во часов'!N44*18)</f>
        <v>#DIV/0!</v>
      </c>
      <c r="ER92" s="47">
        <f>DU92*100/('кол-во часов'!O44*18)</f>
        <v>0</v>
      </c>
      <c r="ES92" s="47" t="e">
        <f>DV92*100/('кол-во часов'!P44*18)</f>
        <v>#DIV/0!</v>
      </c>
      <c r="ET92" s="47" t="e">
        <f>DW92*100/('кол-во часов'!Q44*18)</f>
        <v>#DIV/0!</v>
      </c>
      <c r="EU92" s="47" t="e">
        <f>DX92*100/('кол-во часов'!R44*18)</f>
        <v>#DIV/0!</v>
      </c>
      <c r="EV92" s="47">
        <f>DY92*100/('кол-во часов'!S44*18)</f>
        <v>0</v>
      </c>
      <c r="EW92" s="47">
        <f>DZ92*100/('кол-во часов'!T44*18)</f>
        <v>0</v>
      </c>
      <c r="EX92" s="47">
        <f>EA92*100/('кол-во часов'!U44*18)</f>
        <v>0</v>
      </c>
      <c r="EY92" s="47" t="e">
        <f>EB92*100/('кол-во часов'!V44*18)</f>
        <v>#DIV/0!</v>
      </c>
      <c r="EZ92" s="47">
        <f>EC92*100/('кол-во часов'!W44*18)</f>
        <v>0</v>
      </c>
      <c r="FA92" s="47">
        <f>ED92*100/('кол-во часов'!X44*18)</f>
        <v>0</v>
      </c>
    </row>
    <row r="93" spans="1:157" s="41" customFormat="1" ht="15.75" customHeight="1" x14ac:dyDescent="0.25">
      <c r="A93" s="39"/>
      <c r="B93" s="40"/>
      <c r="D93" s="34"/>
      <c r="E93" s="30">
        <v>9</v>
      </c>
      <c r="F93" s="30">
        <v>10</v>
      </c>
      <c r="G93" s="30">
        <v>11</v>
      </c>
      <c r="H93" s="30">
        <v>13</v>
      </c>
      <c r="I93" s="30">
        <v>14</v>
      </c>
      <c r="J93" s="30">
        <v>15</v>
      </c>
      <c r="K93" s="30">
        <v>16</v>
      </c>
      <c r="L93" s="30">
        <v>17</v>
      </c>
      <c r="M93" s="30">
        <v>18</v>
      </c>
      <c r="N93" s="30">
        <v>20</v>
      </c>
      <c r="O93" s="30">
        <v>21</v>
      </c>
      <c r="P93" s="30">
        <v>22</v>
      </c>
      <c r="Q93" s="30">
        <v>23</v>
      </c>
      <c r="R93" s="30">
        <v>24</v>
      </c>
      <c r="S93" s="30">
        <v>25</v>
      </c>
      <c r="T93" s="30">
        <v>27</v>
      </c>
      <c r="U93" s="30">
        <v>28</v>
      </c>
      <c r="V93" s="30">
        <v>29</v>
      </c>
      <c r="W93" s="30">
        <v>30</v>
      </c>
      <c r="X93" s="30">
        <v>31</v>
      </c>
      <c r="Y93" s="30">
        <v>1</v>
      </c>
      <c r="Z93" s="31">
        <v>3</v>
      </c>
      <c r="AA93" s="31">
        <v>4</v>
      </c>
      <c r="AB93" s="31">
        <v>5</v>
      </c>
      <c r="AC93" s="31">
        <v>6</v>
      </c>
      <c r="AD93" s="31">
        <v>7</v>
      </c>
      <c r="AE93" s="31">
        <v>8</v>
      </c>
      <c r="AF93" s="31">
        <v>10</v>
      </c>
      <c r="AG93" s="31">
        <v>11</v>
      </c>
      <c r="AH93" s="31">
        <v>12</v>
      </c>
      <c r="AI93" s="31">
        <v>13</v>
      </c>
      <c r="AJ93" s="31">
        <v>14</v>
      </c>
      <c r="AK93" s="31">
        <v>15</v>
      </c>
      <c r="AL93" s="31">
        <v>17</v>
      </c>
      <c r="AM93" s="31">
        <v>18</v>
      </c>
      <c r="AN93" s="31">
        <v>19</v>
      </c>
      <c r="AO93" s="31">
        <v>20</v>
      </c>
      <c r="AP93" s="31">
        <v>21</v>
      </c>
      <c r="AQ93" s="31">
        <v>22</v>
      </c>
      <c r="AR93" s="31">
        <v>24</v>
      </c>
      <c r="AS93" s="31">
        <v>25</v>
      </c>
      <c r="AT93" s="31">
        <v>26</v>
      </c>
      <c r="AU93" s="31">
        <v>27</v>
      </c>
      <c r="AV93" s="31">
        <v>28</v>
      </c>
      <c r="AW93" s="31">
        <v>1</v>
      </c>
      <c r="AX93" s="31">
        <v>3</v>
      </c>
      <c r="AY93" s="5">
        <v>4</v>
      </c>
      <c r="AZ93" s="31">
        <v>5</v>
      </c>
      <c r="BA93" s="5">
        <v>6</v>
      </c>
      <c r="BB93" s="31">
        <v>7</v>
      </c>
      <c r="BC93" s="5">
        <v>10</v>
      </c>
      <c r="BD93" s="31">
        <v>11</v>
      </c>
      <c r="BE93" s="31">
        <v>12</v>
      </c>
      <c r="BF93" s="5">
        <v>13</v>
      </c>
      <c r="BG93" s="31">
        <v>14</v>
      </c>
      <c r="BH93" s="31">
        <v>15</v>
      </c>
      <c r="BI93" s="31">
        <v>16</v>
      </c>
      <c r="BJ93" s="5">
        <v>17</v>
      </c>
      <c r="BK93" s="31">
        <v>18</v>
      </c>
      <c r="BL93" s="5">
        <v>19</v>
      </c>
      <c r="BM93" s="31">
        <v>20</v>
      </c>
      <c r="BN93" s="5">
        <v>21</v>
      </c>
      <c r="BO93" s="31">
        <v>22</v>
      </c>
      <c r="BP93" s="31">
        <v>31</v>
      </c>
      <c r="BQ93" s="31">
        <v>1</v>
      </c>
      <c r="BR93" s="31">
        <v>2</v>
      </c>
      <c r="BS93" s="31">
        <v>3</v>
      </c>
      <c r="BT93" s="31">
        <v>4</v>
      </c>
      <c r="BU93" s="31">
        <v>5</v>
      </c>
      <c r="BV93" s="31">
        <v>7</v>
      </c>
      <c r="BW93" s="5">
        <v>8</v>
      </c>
      <c r="BX93" s="31">
        <v>9</v>
      </c>
      <c r="BY93" s="5">
        <v>10</v>
      </c>
      <c r="BZ93" s="31">
        <v>11</v>
      </c>
      <c r="CA93" s="5">
        <v>12</v>
      </c>
      <c r="CB93" s="31">
        <v>13</v>
      </c>
      <c r="CC93" s="31">
        <v>14</v>
      </c>
      <c r="CD93" s="31">
        <v>15</v>
      </c>
      <c r="CE93" s="31">
        <v>16</v>
      </c>
      <c r="CF93" s="31">
        <v>17</v>
      </c>
      <c r="CG93" s="31">
        <v>18</v>
      </c>
      <c r="CH93" s="31">
        <v>19</v>
      </c>
      <c r="CI93" s="31">
        <v>21</v>
      </c>
      <c r="CJ93" s="31">
        <v>22</v>
      </c>
      <c r="CK93" s="31">
        <v>23</v>
      </c>
      <c r="CL93" s="31">
        <v>24</v>
      </c>
      <c r="CM93" s="31">
        <v>25</v>
      </c>
      <c r="CN93" s="31">
        <v>26</v>
      </c>
      <c r="CO93" s="31">
        <v>28</v>
      </c>
      <c r="CP93" s="31">
        <v>29</v>
      </c>
      <c r="CQ93" s="31">
        <v>30</v>
      </c>
      <c r="CR93" s="31">
        <v>5</v>
      </c>
      <c r="CS93" s="31">
        <v>6</v>
      </c>
      <c r="CT93" s="32">
        <v>7</v>
      </c>
      <c r="CU93" s="31">
        <v>12</v>
      </c>
      <c r="CV93" s="32">
        <v>13</v>
      </c>
      <c r="CW93" s="31">
        <v>14</v>
      </c>
      <c r="CX93" s="32">
        <v>15</v>
      </c>
      <c r="CY93" s="31">
        <v>16</v>
      </c>
      <c r="CZ93" s="31">
        <v>17</v>
      </c>
      <c r="DA93" s="32">
        <v>19</v>
      </c>
      <c r="DB93" s="31">
        <v>20</v>
      </c>
      <c r="DC93" s="32">
        <v>21</v>
      </c>
      <c r="DD93" s="31">
        <v>22</v>
      </c>
      <c r="DE93" s="32">
        <v>23</v>
      </c>
      <c r="DF93" s="32">
        <v>24</v>
      </c>
      <c r="DG93" s="31">
        <v>26</v>
      </c>
      <c r="DH93" s="50">
        <f>COUNTIF(E93:DG93,"РУС")</f>
        <v>0</v>
      </c>
      <c r="DI93" s="51">
        <f>COUNTIF(E93:DG93,"МАТ")</f>
        <v>0</v>
      </c>
      <c r="DJ93" s="50">
        <f>COUNTIF(E93:DG93,"АЛГ")</f>
        <v>0</v>
      </c>
      <c r="DK93" s="50">
        <f>COUNTIF(E93:DG93,"ГЕМ")</f>
        <v>0</v>
      </c>
      <c r="DL93" s="50">
        <f>COUNTIF(E93:DG93,"ВИС")</f>
        <v>0</v>
      </c>
      <c r="DM93" s="50">
        <f>COUNTIF(E93:DG93,"БИО")</f>
        <v>0</v>
      </c>
      <c r="DN93" s="50">
        <f>COUNTIF(E93:DG93,"ГЕО")</f>
        <v>0</v>
      </c>
      <c r="DO93" s="50">
        <f>COUNTIF(E93:DG93,"ИНФ")</f>
        <v>0</v>
      </c>
      <c r="DP93" s="50">
        <f>COUNTIF(E93:DG93,"ИСТ")</f>
        <v>0</v>
      </c>
      <c r="DQ93" s="50">
        <f>COUNTIF(E93:DG93,"ЛИТ")</f>
        <v>0</v>
      </c>
      <c r="DR93" s="50">
        <f>COUNTIF(E93:DG93,"ОБЩ")</f>
        <v>0</v>
      </c>
      <c r="DS93" s="50">
        <f>COUNTIF(E93:DG93,"ФИЗ")</f>
        <v>0</v>
      </c>
      <c r="DT93" s="50">
        <f>COUNTIF(E93:DG93,"ХИМ")</f>
        <v>0</v>
      </c>
      <c r="DU93" s="50">
        <f>COUNTIF(E93:DG93,"АНГ")</f>
        <v>0</v>
      </c>
      <c r="DV93" s="50">
        <f>COUNTIF(E93:DG93,"НЕМ")</f>
        <v>0</v>
      </c>
      <c r="DW93" s="50">
        <f>COUNTIF(E93:DG93,"ФРА")</f>
        <v>0</v>
      </c>
      <c r="DX93" s="50">
        <f>COUNTIF(E93:DG93,"ОКР")</f>
        <v>0</v>
      </c>
      <c r="DY93" s="50">
        <f>COUNTIF(E93:DG93,"ИЗО")</f>
        <v>0</v>
      </c>
      <c r="DZ93" s="50">
        <f>COUNTIF(E93:DG93,"КУБ")</f>
        <v>0</v>
      </c>
      <c r="EA93" s="50">
        <f>COUNTIF(E93:DG93,"МУЗ")</f>
        <v>0</v>
      </c>
      <c r="EB93" s="50">
        <f>COUNTIF(E93:DG93,"ОБЗ")</f>
        <v>0</v>
      </c>
      <c r="EC93" s="50">
        <f>COUNTIF(E93:DG93,"ТЕХ")</f>
        <v>0</v>
      </c>
      <c r="ED93" s="50">
        <f>COUNTIF(E93:DG93,"ФЗР")</f>
        <v>0</v>
      </c>
      <c r="EE93" s="52">
        <f>DH93*100/('кол-во часов'!B44*18)</f>
        <v>0</v>
      </c>
      <c r="EF93" s="48">
        <f>DI93*100/('кол-во часов'!C44*18)</f>
        <v>0</v>
      </c>
      <c r="EG93" s="49" t="e">
        <f>DJ93*100/('кол-во часов'!D44*17)</f>
        <v>#DIV/0!</v>
      </c>
      <c r="EH93" s="48" t="e">
        <f>DK93*100/('кол-во часов'!E44*18)</f>
        <v>#DIV/0!</v>
      </c>
      <c r="EI93" s="48" t="e">
        <f>DL93*100/('кол-во часов'!F44*18)</f>
        <v>#DIV/0!</v>
      </c>
      <c r="EJ93" s="48">
        <f>DM93*100/('кол-во часов'!G44*18)</f>
        <v>0</v>
      </c>
      <c r="EK93" s="48">
        <f>DN93*100/('кол-во часов'!H44*18)</f>
        <v>0</v>
      </c>
      <c r="EL93" s="48">
        <f>DO93*100/('кол-во часов'!J44*18)</f>
        <v>0</v>
      </c>
      <c r="EM93" s="48" t="e">
        <f>DP93*100/('кол-во часов'!#REF!*18)</f>
        <v>#REF!</v>
      </c>
      <c r="EN93" s="48">
        <v>45901</v>
      </c>
      <c r="EO93" s="48" t="e">
        <f>DR93*100/('кол-во часов'!L44*18)</f>
        <v>#DIV/0!</v>
      </c>
      <c r="EP93" s="48" t="e">
        <f>DS93*100/('кол-во часов'!M44*18)</f>
        <v>#DIV/0!</v>
      </c>
      <c r="EQ93" s="48" t="e">
        <f>DT93*100/('кол-во часов'!N44*18)</f>
        <v>#DIV/0!</v>
      </c>
      <c r="ER93" s="48">
        <f>DU93*100/('кол-во часов'!O44*18)</f>
        <v>0</v>
      </c>
      <c r="ES93" s="48" t="e">
        <f>DV93*100/('кол-во часов'!P44*18)</f>
        <v>#DIV/0!</v>
      </c>
      <c r="ET93" s="48" t="e">
        <f>DW93*100/('кол-во часов'!Q44*18)</f>
        <v>#DIV/0!</v>
      </c>
      <c r="EU93" s="48" t="e">
        <f>DX93*100/('кол-во часов'!R44*18)</f>
        <v>#DIV/0!</v>
      </c>
      <c r="EV93" s="48">
        <f>DY93*100/('кол-во часов'!S44*18)</f>
        <v>0</v>
      </c>
      <c r="EW93" s="48">
        <f>DZ93*100/('кол-во часов'!T44*18)</f>
        <v>0</v>
      </c>
      <c r="EX93" s="48">
        <f>EA93*100/('кол-во часов'!U44*18)</f>
        <v>0</v>
      </c>
      <c r="EY93" s="48" t="e">
        <f>EB93*100/('кол-во часов'!V44*18)</f>
        <v>#DIV/0!</v>
      </c>
      <c r="EZ93" s="48">
        <f>EC93*100/('кол-во часов'!W44*18)</f>
        <v>0</v>
      </c>
      <c r="FA93" s="48">
        <f>ED93*100/('кол-во часов'!X44*18)</f>
        <v>0</v>
      </c>
    </row>
    <row r="94" spans="1:157" s="34" customFormat="1" ht="16.149999999999999" customHeight="1" x14ac:dyDescent="0.2">
      <c r="B94" s="43"/>
      <c r="E94" s="69" t="s">
        <v>90</v>
      </c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70" t="s">
        <v>91</v>
      </c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1" t="s">
        <v>92</v>
      </c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3" t="s">
        <v>93</v>
      </c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68" t="s">
        <v>94</v>
      </c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X94" s="42"/>
      <c r="DY94" s="42"/>
      <c r="DZ94" s="42"/>
      <c r="EA94" s="42"/>
      <c r="EB94" s="42"/>
      <c r="EC94" s="42"/>
      <c r="EE94" s="44"/>
      <c r="EF94" s="44"/>
      <c r="EG9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</row>
    <row r="95" spans="1:157" ht="58.15" customHeight="1" x14ac:dyDescent="0.25">
      <c r="A95" s="13" t="s">
        <v>69</v>
      </c>
      <c r="EC95" s="10"/>
      <c r="EE95" s="44"/>
      <c r="EF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</row>
    <row r="96" spans="1:157" ht="15.75" customHeight="1" x14ac:dyDescent="0.25">
      <c r="EE96" s="2"/>
    </row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</sheetData>
  <sortState xmlns:xlrd2="http://schemas.microsoft.com/office/spreadsheetml/2017/richdata2" ref="A2:B56">
    <sortCondition ref="A2:A56"/>
  </sortState>
  <mergeCells count="18">
    <mergeCell ref="A6:B6"/>
    <mergeCell ref="BQ6:CQ6"/>
    <mergeCell ref="R3:AI3"/>
    <mergeCell ref="F2:J2"/>
    <mergeCell ref="R4:AG4"/>
    <mergeCell ref="F4:N4"/>
    <mergeCell ref="F3:N3"/>
    <mergeCell ref="EE6:FA6"/>
    <mergeCell ref="CR6:DG6"/>
    <mergeCell ref="E94:X94"/>
    <mergeCell ref="Y94:AV94"/>
    <mergeCell ref="AW94:BP94"/>
    <mergeCell ref="BQ94:CQ94"/>
    <mergeCell ref="CR94:DG94"/>
    <mergeCell ref="DH6:ED6"/>
    <mergeCell ref="E6:X6"/>
    <mergeCell ref="Y6:AV6"/>
    <mergeCell ref="AW6:BP6"/>
  </mergeCells>
  <pageMargins left="0.7" right="0.7" top="1.1437499999999998" bottom="1.1437499999999998" header="0.75" footer="0.75"/>
  <pageSetup paperSize="9" scale="1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89"/>
  <sheetViews>
    <sheetView topLeftCell="A73" workbookViewId="0">
      <selection activeCell="O95" sqref="O95"/>
    </sheetView>
  </sheetViews>
  <sheetFormatPr defaultRowHeight="14.25" x14ac:dyDescent="0.2"/>
  <cols>
    <col min="2" max="2" width="5.25" bestFit="1" customWidth="1"/>
    <col min="3" max="3" width="5.375" bestFit="1" customWidth="1"/>
    <col min="4" max="4" width="5.125" bestFit="1" customWidth="1"/>
    <col min="5" max="5" width="5.5" bestFit="1" customWidth="1"/>
    <col min="6" max="6" width="5.375" bestFit="1" customWidth="1"/>
    <col min="7" max="7" width="5.5" bestFit="1" customWidth="1"/>
    <col min="8" max="8" width="5.25" bestFit="1" customWidth="1"/>
    <col min="9" max="9" width="5.875" bestFit="1" customWidth="1"/>
    <col min="10" max="10" width="5.25" bestFit="1" customWidth="1"/>
    <col min="11" max="11" width="5.375" bestFit="1" customWidth="1"/>
    <col min="12" max="12" width="6.25" bestFit="1" customWidth="1"/>
    <col min="13" max="13" width="5.5" bestFit="1" customWidth="1"/>
    <col min="14" max="14" width="4.875" customWidth="1"/>
    <col min="15" max="15" width="5.125" bestFit="1" customWidth="1"/>
    <col min="16" max="16" width="5.75" bestFit="1" customWidth="1"/>
    <col min="17" max="18" width="5.375" bestFit="1" customWidth="1"/>
    <col min="19" max="20" width="5.25" bestFit="1" customWidth="1"/>
    <col min="21" max="21" width="5.5" bestFit="1" customWidth="1"/>
    <col min="22" max="22" width="5.125" bestFit="1" customWidth="1"/>
    <col min="23" max="23" width="5" bestFit="1" customWidth="1"/>
    <col min="24" max="24" width="5.25" bestFit="1" customWidth="1"/>
  </cols>
  <sheetData>
    <row r="2" spans="1:24" ht="18" x14ac:dyDescent="0.25">
      <c r="B2" s="80" t="s">
        <v>96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4" ht="15.75" x14ac:dyDescent="0.2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5.75" x14ac:dyDescent="0.2">
      <c r="A4" s="46" t="s">
        <v>68</v>
      </c>
      <c r="B4" s="33" t="s">
        <v>1</v>
      </c>
      <c r="C4" s="33" t="s">
        <v>5</v>
      </c>
      <c r="D4" s="33" t="s">
        <v>31</v>
      </c>
      <c r="E4" s="33" t="s">
        <v>33</v>
      </c>
      <c r="F4" s="33" t="s">
        <v>79</v>
      </c>
      <c r="G4" s="33" t="s">
        <v>45</v>
      </c>
      <c r="H4" s="33" t="s">
        <v>28</v>
      </c>
      <c r="I4" s="33" t="s">
        <v>36</v>
      </c>
      <c r="J4" s="33" t="s">
        <v>22</v>
      </c>
      <c r="K4" s="33" t="s">
        <v>3</v>
      </c>
      <c r="L4" s="33" t="s">
        <v>25</v>
      </c>
      <c r="M4" s="33" t="s">
        <v>39</v>
      </c>
      <c r="N4" s="33" t="s">
        <v>42</v>
      </c>
      <c r="O4" s="33" t="s">
        <v>7</v>
      </c>
      <c r="P4" s="33" t="s">
        <v>59</v>
      </c>
      <c r="Q4" s="33" t="s">
        <v>60</v>
      </c>
      <c r="R4" s="33" t="s">
        <v>10</v>
      </c>
      <c r="S4" s="33" t="s">
        <v>14</v>
      </c>
      <c r="T4" s="33" t="s">
        <v>65</v>
      </c>
      <c r="U4" s="33" t="s">
        <v>19</v>
      </c>
      <c r="V4" s="33" t="s">
        <v>80</v>
      </c>
      <c r="W4" s="33" t="s">
        <v>63</v>
      </c>
      <c r="X4" s="33" t="s">
        <v>17</v>
      </c>
    </row>
    <row r="5" spans="1:24" ht="15.75" x14ac:dyDescent="0.2">
      <c r="A5" s="35" t="s">
        <v>4</v>
      </c>
      <c r="B5" s="45">
        <v>5</v>
      </c>
      <c r="C5" s="45">
        <v>4</v>
      </c>
      <c r="D5" s="45"/>
      <c r="E5" s="45"/>
      <c r="F5" s="45"/>
      <c r="G5" s="45"/>
      <c r="H5" s="45"/>
      <c r="I5" s="45"/>
      <c r="J5" s="45"/>
      <c r="K5" s="45">
        <v>4</v>
      </c>
      <c r="L5" s="45"/>
      <c r="M5" s="45"/>
      <c r="N5" s="45"/>
      <c r="O5" s="45">
        <v>2</v>
      </c>
      <c r="P5" s="45"/>
      <c r="Q5" s="45"/>
      <c r="R5" s="45">
        <v>2</v>
      </c>
      <c r="S5" s="45">
        <v>1</v>
      </c>
      <c r="T5" s="45">
        <v>1</v>
      </c>
      <c r="U5" s="45">
        <v>1</v>
      </c>
      <c r="V5" s="45"/>
      <c r="W5" s="45">
        <v>1</v>
      </c>
      <c r="X5" s="45">
        <v>2</v>
      </c>
    </row>
    <row r="6" spans="1:24" ht="15.75" x14ac:dyDescent="0.2">
      <c r="A6" s="36" t="s">
        <v>8</v>
      </c>
      <c r="B6" s="45">
        <v>5</v>
      </c>
      <c r="C6" s="45">
        <v>4</v>
      </c>
      <c r="D6" s="45"/>
      <c r="E6" s="45"/>
      <c r="F6" s="45"/>
      <c r="G6" s="45"/>
      <c r="H6" s="45"/>
      <c r="I6" s="45"/>
      <c r="J6" s="45"/>
      <c r="K6" s="45">
        <v>4</v>
      </c>
      <c r="L6" s="45"/>
      <c r="M6" s="45"/>
      <c r="N6" s="45"/>
      <c r="O6" s="45">
        <v>2</v>
      </c>
      <c r="P6" s="45"/>
      <c r="Q6" s="45"/>
      <c r="R6" s="45">
        <v>2</v>
      </c>
      <c r="S6" s="45">
        <v>1</v>
      </c>
      <c r="T6" s="45">
        <v>1</v>
      </c>
      <c r="U6" s="45">
        <v>1</v>
      </c>
      <c r="V6" s="45"/>
      <c r="W6" s="45">
        <v>1</v>
      </c>
      <c r="X6" s="45">
        <v>2</v>
      </c>
    </row>
    <row r="7" spans="1:24" ht="15.75" x14ac:dyDescent="0.2">
      <c r="A7" s="36" t="s">
        <v>11</v>
      </c>
      <c r="B7" s="45">
        <v>5</v>
      </c>
      <c r="C7" s="45">
        <v>4</v>
      </c>
      <c r="D7" s="45"/>
      <c r="E7" s="45"/>
      <c r="F7" s="45"/>
      <c r="G7" s="45"/>
      <c r="H7" s="45"/>
      <c r="I7" s="45"/>
      <c r="J7" s="45"/>
      <c r="K7" s="45">
        <v>4</v>
      </c>
      <c r="L7" s="45"/>
      <c r="M7" s="45"/>
      <c r="N7" s="45"/>
      <c r="O7" s="45">
        <v>2</v>
      </c>
      <c r="P7" s="45"/>
      <c r="Q7" s="45"/>
      <c r="R7" s="45">
        <v>2</v>
      </c>
      <c r="S7" s="45">
        <v>1</v>
      </c>
      <c r="T7" s="45">
        <v>1</v>
      </c>
      <c r="U7" s="45">
        <v>1</v>
      </c>
      <c r="V7" s="45"/>
      <c r="W7" s="45">
        <v>1</v>
      </c>
      <c r="X7" s="45">
        <v>2</v>
      </c>
    </row>
    <row r="8" spans="1:24" ht="15.75" x14ac:dyDescent="0.2">
      <c r="A8" s="36" t="s">
        <v>13</v>
      </c>
      <c r="B8" s="45">
        <v>5</v>
      </c>
      <c r="C8" s="45">
        <v>4</v>
      </c>
      <c r="D8" s="45"/>
      <c r="E8" s="45"/>
      <c r="F8" s="45"/>
      <c r="G8" s="45"/>
      <c r="H8" s="45"/>
      <c r="I8" s="45"/>
      <c r="J8" s="45"/>
      <c r="K8" s="45">
        <v>4</v>
      </c>
      <c r="L8" s="45"/>
      <c r="M8" s="45"/>
      <c r="N8" s="45"/>
      <c r="O8" s="45">
        <v>2</v>
      </c>
      <c r="P8" s="45"/>
      <c r="Q8" s="45"/>
      <c r="R8" s="45">
        <v>2</v>
      </c>
      <c r="S8" s="45">
        <v>1</v>
      </c>
      <c r="T8" s="45">
        <v>1</v>
      </c>
      <c r="U8" s="45">
        <v>1</v>
      </c>
      <c r="V8" s="45"/>
      <c r="W8" s="45">
        <v>1</v>
      </c>
      <c r="X8" s="45">
        <v>2</v>
      </c>
    </row>
    <row r="9" spans="1:24" ht="15.75" x14ac:dyDescent="0.2">
      <c r="A9" s="36" t="s">
        <v>113</v>
      </c>
      <c r="B9" s="45">
        <v>5</v>
      </c>
      <c r="C9" s="45">
        <v>4</v>
      </c>
      <c r="D9" s="45"/>
      <c r="E9" s="45"/>
      <c r="F9" s="45"/>
      <c r="G9" s="45"/>
      <c r="H9" s="45"/>
      <c r="I9" s="45"/>
      <c r="J9" s="45"/>
      <c r="K9" s="45">
        <v>4</v>
      </c>
      <c r="L9" s="45"/>
      <c r="M9" s="45"/>
      <c r="N9" s="45"/>
      <c r="O9" s="45">
        <v>2</v>
      </c>
      <c r="P9" s="45"/>
      <c r="Q9" s="45"/>
      <c r="R9" s="45">
        <v>2</v>
      </c>
      <c r="S9" s="45">
        <v>1</v>
      </c>
      <c r="T9" s="45">
        <v>1</v>
      </c>
      <c r="U9" s="45">
        <v>1</v>
      </c>
      <c r="V9" s="45"/>
      <c r="W9" s="45">
        <v>1</v>
      </c>
      <c r="X9" s="45">
        <v>2</v>
      </c>
    </row>
    <row r="10" spans="1:24" ht="15.75" x14ac:dyDescent="0.2">
      <c r="A10" s="36" t="s">
        <v>114</v>
      </c>
      <c r="B10" s="45">
        <v>5</v>
      </c>
      <c r="C10" s="45">
        <v>4</v>
      </c>
      <c r="D10" s="45"/>
      <c r="E10" s="45"/>
      <c r="F10" s="45"/>
      <c r="G10" s="45"/>
      <c r="H10" s="45"/>
      <c r="I10" s="45"/>
      <c r="J10" s="45"/>
      <c r="K10" s="45">
        <v>4</v>
      </c>
      <c r="L10" s="45"/>
      <c r="M10" s="45"/>
      <c r="N10" s="45"/>
      <c r="O10" s="45">
        <v>2</v>
      </c>
      <c r="P10" s="45"/>
      <c r="Q10" s="45"/>
      <c r="R10" s="45">
        <v>2</v>
      </c>
      <c r="S10" s="45">
        <v>1</v>
      </c>
      <c r="T10" s="45">
        <v>1</v>
      </c>
      <c r="U10" s="45">
        <v>1</v>
      </c>
      <c r="V10" s="45"/>
      <c r="W10" s="45">
        <v>1</v>
      </c>
      <c r="X10" s="45">
        <v>2</v>
      </c>
    </row>
    <row r="11" spans="1:24" ht="15.75" x14ac:dyDescent="0.2">
      <c r="A11" s="36" t="s">
        <v>115</v>
      </c>
      <c r="B11" s="45">
        <v>5</v>
      </c>
      <c r="C11" s="45">
        <v>4</v>
      </c>
      <c r="D11" s="45"/>
      <c r="E11" s="45"/>
      <c r="F11" s="45"/>
      <c r="G11" s="45"/>
      <c r="H11" s="45"/>
      <c r="I11" s="45"/>
      <c r="J11" s="45"/>
      <c r="K11" s="45">
        <v>4</v>
      </c>
      <c r="L11" s="45"/>
      <c r="M11" s="45"/>
      <c r="N11" s="45"/>
      <c r="O11" s="45">
        <v>2</v>
      </c>
      <c r="P11" s="45"/>
      <c r="Q11" s="45"/>
      <c r="R11" s="45">
        <v>2</v>
      </c>
      <c r="S11" s="45">
        <v>1</v>
      </c>
      <c r="T11" s="45">
        <v>1</v>
      </c>
      <c r="U11" s="45">
        <v>1</v>
      </c>
      <c r="V11" s="45"/>
      <c r="W11" s="45">
        <v>1</v>
      </c>
      <c r="X11" s="45">
        <v>2</v>
      </c>
    </row>
    <row r="12" spans="1:24" ht="15.75" x14ac:dyDescent="0.2">
      <c r="A12" s="36" t="s">
        <v>116</v>
      </c>
      <c r="B12" s="45">
        <v>5</v>
      </c>
      <c r="C12" s="45">
        <v>4</v>
      </c>
      <c r="D12" s="45"/>
      <c r="E12" s="45"/>
      <c r="F12" s="45"/>
      <c r="G12" s="45"/>
      <c r="H12" s="45"/>
      <c r="I12" s="45"/>
      <c r="J12" s="45"/>
      <c r="K12" s="45">
        <v>4</v>
      </c>
      <c r="L12" s="45"/>
      <c r="M12" s="45"/>
      <c r="N12" s="45"/>
      <c r="O12" s="45">
        <v>2</v>
      </c>
      <c r="P12" s="45"/>
      <c r="Q12" s="45"/>
      <c r="R12" s="45">
        <v>2</v>
      </c>
      <c r="S12" s="45">
        <v>1</v>
      </c>
      <c r="T12" s="45">
        <v>1</v>
      </c>
      <c r="U12" s="45">
        <v>1</v>
      </c>
      <c r="V12" s="45"/>
      <c r="W12" s="45">
        <v>1</v>
      </c>
      <c r="X12" s="45">
        <v>2</v>
      </c>
    </row>
    <row r="13" spans="1:24" ht="15.75" x14ac:dyDescent="0.2">
      <c r="A13" s="36" t="s">
        <v>117</v>
      </c>
      <c r="B13" s="45">
        <v>5</v>
      </c>
      <c r="C13" s="45">
        <v>4</v>
      </c>
      <c r="D13" s="45"/>
      <c r="E13" s="45"/>
      <c r="F13" s="45"/>
      <c r="G13" s="45"/>
      <c r="H13" s="45"/>
      <c r="I13" s="45"/>
      <c r="J13" s="45"/>
      <c r="K13" s="45">
        <v>4</v>
      </c>
      <c r="L13" s="45"/>
      <c r="M13" s="45"/>
      <c r="N13" s="45"/>
      <c r="O13" s="45">
        <v>2</v>
      </c>
      <c r="P13" s="45"/>
      <c r="Q13" s="45"/>
      <c r="R13" s="45">
        <v>2</v>
      </c>
      <c r="S13" s="45">
        <v>1</v>
      </c>
      <c r="T13" s="45">
        <v>1</v>
      </c>
      <c r="U13" s="45">
        <v>1</v>
      </c>
      <c r="V13" s="45"/>
      <c r="W13" s="45">
        <v>1</v>
      </c>
      <c r="X13" s="45">
        <v>2</v>
      </c>
    </row>
    <row r="14" spans="1:24" ht="15.75" x14ac:dyDescent="0.2">
      <c r="A14" s="36" t="s">
        <v>118</v>
      </c>
      <c r="B14" s="45">
        <v>5</v>
      </c>
      <c r="C14" s="45">
        <v>4</v>
      </c>
      <c r="D14" s="45"/>
      <c r="E14" s="45"/>
      <c r="F14" s="45"/>
      <c r="G14" s="45"/>
      <c r="H14" s="45"/>
      <c r="I14" s="45"/>
      <c r="J14" s="45"/>
      <c r="K14" s="45">
        <v>4</v>
      </c>
      <c r="L14" s="45"/>
      <c r="M14" s="45"/>
      <c r="N14" s="45"/>
      <c r="O14" s="45">
        <v>2</v>
      </c>
      <c r="P14" s="45"/>
      <c r="Q14" s="45"/>
      <c r="R14" s="45">
        <v>2</v>
      </c>
      <c r="S14" s="45">
        <v>1</v>
      </c>
      <c r="T14" s="45">
        <v>1</v>
      </c>
      <c r="U14" s="45">
        <v>1</v>
      </c>
      <c r="V14" s="45"/>
      <c r="W14" s="45">
        <v>1</v>
      </c>
      <c r="X14" s="45">
        <v>2</v>
      </c>
    </row>
    <row r="15" spans="1:24" ht="15.75" x14ac:dyDescent="0.2">
      <c r="A15" s="36" t="s">
        <v>122</v>
      </c>
      <c r="B15" s="45">
        <v>5</v>
      </c>
      <c r="C15" s="45">
        <v>4</v>
      </c>
      <c r="D15" s="45"/>
      <c r="E15" s="45"/>
      <c r="F15" s="45"/>
      <c r="G15" s="45"/>
      <c r="H15" s="45"/>
      <c r="I15" s="45"/>
      <c r="J15" s="45"/>
      <c r="K15" s="45">
        <v>4</v>
      </c>
      <c r="L15" s="45"/>
      <c r="M15" s="45"/>
      <c r="N15" s="45"/>
      <c r="O15" s="45">
        <v>2</v>
      </c>
      <c r="P15" s="45"/>
      <c r="Q15" s="45"/>
      <c r="R15" s="45">
        <v>2</v>
      </c>
      <c r="S15" s="45">
        <v>1</v>
      </c>
      <c r="T15" s="45">
        <v>1</v>
      </c>
      <c r="U15" s="45">
        <v>1</v>
      </c>
      <c r="V15" s="45"/>
      <c r="W15" s="45">
        <v>1</v>
      </c>
      <c r="X15" s="45">
        <v>2</v>
      </c>
    </row>
    <row r="16" spans="1:24" ht="15.75" x14ac:dyDescent="0.2">
      <c r="A16" s="36" t="s">
        <v>16</v>
      </c>
      <c r="B16" s="45">
        <v>5</v>
      </c>
      <c r="C16" s="45">
        <v>4</v>
      </c>
      <c r="D16" s="45"/>
      <c r="E16" s="45"/>
      <c r="F16" s="45"/>
      <c r="G16" s="45"/>
      <c r="H16" s="45"/>
      <c r="I16" s="45"/>
      <c r="J16" s="45"/>
      <c r="K16" s="45">
        <v>4</v>
      </c>
      <c r="L16" s="45"/>
      <c r="M16" s="45"/>
      <c r="N16" s="45"/>
      <c r="O16" s="45">
        <v>2</v>
      </c>
      <c r="P16" s="45"/>
      <c r="Q16" s="45"/>
      <c r="R16" s="45">
        <v>2</v>
      </c>
      <c r="S16" s="45">
        <v>1</v>
      </c>
      <c r="T16" s="45">
        <v>1</v>
      </c>
      <c r="U16" s="45">
        <v>1</v>
      </c>
      <c r="V16" s="45"/>
      <c r="W16" s="45">
        <v>1</v>
      </c>
      <c r="X16" s="45">
        <v>2</v>
      </c>
    </row>
    <row r="17" spans="1:24" ht="15.75" x14ac:dyDescent="0.2">
      <c r="A17" s="36" t="s">
        <v>18</v>
      </c>
      <c r="B17" s="45">
        <v>5</v>
      </c>
      <c r="C17" s="45">
        <v>4</v>
      </c>
      <c r="D17" s="45"/>
      <c r="E17" s="45"/>
      <c r="F17" s="45"/>
      <c r="G17" s="45"/>
      <c r="H17" s="45"/>
      <c r="I17" s="45"/>
      <c r="J17" s="45"/>
      <c r="K17" s="45">
        <v>4</v>
      </c>
      <c r="L17" s="45"/>
      <c r="M17" s="45"/>
      <c r="N17" s="45"/>
      <c r="O17" s="45">
        <v>2</v>
      </c>
      <c r="P17" s="45"/>
      <c r="Q17" s="45"/>
      <c r="R17" s="45">
        <v>2</v>
      </c>
      <c r="S17" s="45">
        <v>1</v>
      </c>
      <c r="T17" s="45">
        <v>1</v>
      </c>
      <c r="U17" s="45">
        <v>1</v>
      </c>
      <c r="V17" s="45"/>
      <c r="W17" s="45">
        <v>1</v>
      </c>
      <c r="X17" s="45">
        <v>2</v>
      </c>
    </row>
    <row r="18" spans="1:24" ht="15.75" x14ac:dyDescent="0.2">
      <c r="A18" s="36" t="s">
        <v>20</v>
      </c>
      <c r="B18" s="45">
        <v>5</v>
      </c>
      <c r="C18" s="45">
        <v>4</v>
      </c>
      <c r="D18" s="45"/>
      <c r="E18" s="45"/>
      <c r="F18" s="45"/>
      <c r="G18" s="45"/>
      <c r="H18" s="45"/>
      <c r="I18" s="45"/>
      <c r="J18" s="45"/>
      <c r="K18" s="45">
        <v>4</v>
      </c>
      <c r="L18" s="45"/>
      <c r="M18" s="45"/>
      <c r="N18" s="45"/>
      <c r="O18" s="45">
        <v>2</v>
      </c>
      <c r="P18" s="45"/>
      <c r="Q18" s="45"/>
      <c r="R18" s="45">
        <v>2</v>
      </c>
      <c r="S18" s="45">
        <v>1</v>
      </c>
      <c r="T18" s="45">
        <v>1</v>
      </c>
      <c r="U18" s="45">
        <v>1</v>
      </c>
      <c r="V18" s="45"/>
      <c r="W18" s="45">
        <v>1</v>
      </c>
      <c r="X18" s="45">
        <v>2</v>
      </c>
    </row>
    <row r="19" spans="1:24" ht="15.75" x14ac:dyDescent="0.2">
      <c r="A19" s="36" t="s">
        <v>70</v>
      </c>
      <c r="B19" s="45">
        <v>5</v>
      </c>
      <c r="C19" s="45">
        <v>4</v>
      </c>
      <c r="D19" s="45"/>
      <c r="E19" s="45"/>
      <c r="F19" s="45"/>
      <c r="G19" s="45"/>
      <c r="H19" s="45"/>
      <c r="I19" s="45"/>
      <c r="J19" s="45"/>
      <c r="K19" s="45">
        <v>4</v>
      </c>
      <c r="L19" s="45"/>
      <c r="M19" s="45"/>
      <c r="N19" s="45"/>
      <c r="O19" s="45">
        <v>2</v>
      </c>
      <c r="P19" s="45"/>
      <c r="Q19" s="45"/>
      <c r="R19" s="45">
        <v>2</v>
      </c>
      <c r="S19" s="45">
        <v>1</v>
      </c>
      <c r="T19" s="45">
        <v>1</v>
      </c>
      <c r="U19" s="45">
        <v>1</v>
      </c>
      <c r="V19" s="45"/>
      <c r="W19" s="45">
        <v>1</v>
      </c>
      <c r="X19" s="45">
        <v>2</v>
      </c>
    </row>
    <row r="20" spans="1:24" ht="15.75" x14ac:dyDescent="0.2">
      <c r="A20" s="36" t="s">
        <v>119</v>
      </c>
      <c r="B20" s="45">
        <v>5</v>
      </c>
      <c r="C20" s="45">
        <v>4</v>
      </c>
      <c r="D20" s="45"/>
      <c r="E20" s="45"/>
      <c r="F20" s="45"/>
      <c r="G20" s="45"/>
      <c r="H20" s="45"/>
      <c r="I20" s="45"/>
      <c r="J20" s="45"/>
      <c r="K20" s="45">
        <v>4</v>
      </c>
      <c r="L20" s="45"/>
      <c r="M20" s="45"/>
      <c r="N20" s="45"/>
      <c r="O20" s="45">
        <v>2</v>
      </c>
      <c r="P20" s="45"/>
      <c r="Q20" s="45"/>
      <c r="R20" s="45">
        <v>2</v>
      </c>
      <c r="S20" s="45">
        <v>1</v>
      </c>
      <c r="T20" s="45">
        <v>1</v>
      </c>
      <c r="U20" s="45">
        <v>1</v>
      </c>
      <c r="V20" s="45"/>
      <c r="W20" s="45">
        <v>1</v>
      </c>
      <c r="X20" s="45">
        <v>2</v>
      </c>
    </row>
    <row r="21" spans="1:24" ht="15.75" x14ac:dyDescent="0.2">
      <c r="A21" s="36" t="s">
        <v>120</v>
      </c>
      <c r="B21" s="45">
        <v>5</v>
      </c>
      <c r="C21" s="45">
        <v>4</v>
      </c>
      <c r="D21" s="45"/>
      <c r="E21" s="45"/>
      <c r="F21" s="45"/>
      <c r="G21" s="45"/>
      <c r="H21" s="45"/>
      <c r="I21" s="45"/>
      <c r="J21" s="45"/>
      <c r="K21" s="45">
        <v>4</v>
      </c>
      <c r="L21" s="45"/>
      <c r="M21" s="45"/>
      <c r="N21" s="45"/>
      <c r="O21" s="45">
        <v>2</v>
      </c>
      <c r="P21" s="45"/>
      <c r="Q21" s="45"/>
      <c r="R21" s="45">
        <v>2</v>
      </c>
      <c r="S21" s="45">
        <v>1</v>
      </c>
      <c r="T21" s="45">
        <v>1</v>
      </c>
      <c r="U21" s="45">
        <v>1</v>
      </c>
      <c r="V21" s="45"/>
      <c r="W21" s="45">
        <v>1</v>
      </c>
      <c r="X21" s="45">
        <v>2</v>
      </c>
    </row>
    <row r="22" spans="1:24" ht="15.75" x14ac:dyDescent="0.2">
      <c r="A22" s="36" t="s">
        <v>121</v>
      </c>
      <c r="B22" s="45">
        <v>5</v>
      </c>
      <c r="C22" s="45">
        <v>4</v>
      </c>
      <c r="D22" s="45"/>
      <c r="E22" s="45"/>
      <c r="F22" s="45"/>
      <c r="G22" s="45"/>
      <c r="H22" s="45"/>
      <c r="I22" s="45"/>
      <c r="J22" s="45"/>
      <c r="K22" s="45">
        <v>4</v>
      </c>
      <c r="L22" s="45"/>
      <c r="M22" s="45"/>
      <c r="N22" s="45"/>
      <c r="O22" s="45">
        <v>2</v>
      </c>
      <c r="P22" s="45"/>
      <c r="Q22" s="45"/>
      <c r="R22" s="45">
        <v>2</v>
      </c>
      <c r="S22" s="45">
        <v>1</v>
      </c>
      <c r="T22" s="45">
        <v>1</v>
      </c>
      <c r="U22" s="45">
        <v>1</v>
      </c>
      <c r="V22" s="45"/>
      <c r="W22" s="45">
        <v>1</v>
      </c>
      <c r="X22" s="45">
        <v>2</v>
      </c>
    </row>
    <row r="23" spans="1:24" ht="15.75" x14ac:dyDescent="0.2">
      <c r="A23" s="36" t="s">
        <v>123</v>
      </c>
      <c r="B23" s="45">
        <v>5</v>
      </c>
      <c r="C23" s="45">
        <v>4</v>
      </c>
      <c r="D23" s="45"/>
      <c r="E23" s="45"/>
      <c r="F23" s="45"/>
      <c r="G23" s="45"/>
      <c r="H23" s="45"/>
      <c r="I23" s="45"/>
      <c r="J23" s="45"/>
      <c r="K23" s="45">
        <v>4</v>
      </c>
      <c r="L23" s="45"/>
      <c r="M23" s="45"/>
      <c r="N23" s="45"/>
      <c r="O23" s="45">
        <v>2</v>
      </c>
      <c r="P23" s="45"/>
      <c r="Q23" s="45"/>
      <c r="R23" s="45">
        <v>2</v>
      </c>
      <c r="S23" s="45">
        <v>1</v>
      </c>
      <c r="T23" s="45">
        <v>1</v>
      </c>
      <c r="U23" s="45">
        <v>1</v>
      </c>
      <c r="V23" s="45"/>
      <c r="W23" s="45">
        <v>1</v>
      </c>
      <c r="X23" s="45">
        <v>2</v>
      </c>
    </row>
    <row r="24" spans="1:24" ht="15.75" x14ac:dyDescent="0.2">
      <c r="A24" s="36" t="s">
        <v>124</v>
      </c>
      <c r="B24" s="45">
        <v>5</v>
      </c>
      <c r="C24" s="45">
        <v>4</v>
      </c>
      <c r="D24" s="45"/>
      <c r="E24" s="45"/>
      <c r="F24" s="45"/>
      <c r="G24" s="45"/>
      <c r="H24" s="45"/>
      <c r="I24" s="45"/>
      <c r="J24" s="45"/>
      <c r="K24" s="45">
        <v>4</v>
      </c>
      <c r="L24" s="45"/>
      <c r="M24" s="45"/>
      <c r="N24" s="45"/>
      <c r="O24" s="45">
        <v>2</v>
      </c>
      <c r="P24" s="45"/>
      <c r="Q24" s="45"/>
      <c r="R24" s="45">
        <v>2</v>
      </c>
      <c r="S24" s="45">
        <v>1</v>
      </c>
      <c r="T24" s="45">
        <v>1</v>
      </c>
      <c r="U24" s="45">
        <v>1</v>
      </c>
      <c r="V24" s="45"/>
      <c r="W24" s="45">
        <v>1</v>
      </c>
      <c r="X24" s="45">
        <v>2</v>
      </c>
    </row>
    <row r="25" spans="1:24" ht="15.75" x14ac:dyDescent="0.2">
      <c r="A25" s="36" t="s">
        <v>125</v>
      </c>
      <c r="B25" s="45">
        <v>5</v>
      </c>
      <c r="C25" s="45">
        <v>4</v>
      </c>
      <c r="D25" s="45"/>
      <c r="E25" s="45"/>
      <c r="F25" s="45"/>
      <c r="G25" s="45"/>
      <c r="H25" s="45"/>
      <c r="I25" s="45"/>
      <c r="J25" s="45"/>
      <c r="K25" s="45">
        <v>4</v>
      </c>
      <c r="L25" s="45"/>
      <c r="M25" s="45"/>
      <c r="N25" s="45"/>
      <c r="O25" s="45">
        <v>2</v>
      </c>
      <c r="P25" s="45"/>
      <c r="Q25" s="45"/>
      <c r="R25" s="45">
        <v>2</v>
      </c>
      <c r="S25" s="45">
        <v>1</v>
      </c>
      <c r="T25" s="45">
        <v>1</v>
      </c>
      <c r="U25" s="45">
        <v>1</v>
      </c>
      <c r="V25" s="45"/>
      <c r="W25" s="45">
        <v>1</v>
      </c>
      <c r="X25" s="45">
        <v>2</v>
      </c>
    </row>
    <row r="26" spans="1:24" ht="15.75" x14ac:dyDescent="0.2">
      <c r="A26" s="36" t="s">
        <v>126</v>
      </c>
      <c r="B26" s="45">
        <v>5</v>
      </c>
      <c r="C26" s="45">
        <v>4</v>
      </c>
      <c r="D26" s="45"/>
      <c r="E26" s="45"/>
      <c r="F26" s="45"/>
      <c r="G26" s="45"/>
      <c r="H26" s="45"/>
      <c r="I26" s="45"/>
      <c r="J26" s="45"/>
      <c r="K26" s="45">
        <v>4</v>
      </c>
      <c r="L26" s="45"/>
      <c r="M26" s="45"/>
      <c r="N26" s="45"/>
      <c r="O26" s="45">
        <v>2</v>
      </c>
      <c r="P26" s="45"/>
      <c r="Q26" s="45"/>
      <c r="R26" s="45">
        <v>2</v>
      </c>
      <c r="S26" s="45">
        <v>1</v>
      </c>
      <c r="T26" s="45">
        <v>1</v>
      </c>
      <c r="U26" s="45">
        <v>1</v>
      </c>
      <c r="V26" s="45"/>
      <c r="W26" s="45">
        <v>1</v>
      </c>
      <c r="X26" s="45">
        <v>2</v>
      </c>
    </row>
    <row r="27" spans="1:24" ht="15.75" x14ac:dyDescent="0.2">
      <c r="A27" s="36" t="s">
        <v>127</v>
      </c>
      <c r="B27" s="45">
        <v>5</v>
      </c>
      <c r="C27" s="45">
        <v>4</v>
      </c>
      <c r="D27" s="45"/>
      <c r="E27" s="45"/>
      <c r="F27" s="45"/>
      <c r="G27" s="45"/>
      <c r="H27" s="45"/>
      <c r="I27" s="45"/>
      <c r="J27" s="45"/>
      <c r="K27" s="45">
        <v>4</v>
      </c>
      <c r="L27" s="45"/>
      <c r="M27" s="45"/>
      <c r="N27" s="45"/>
      <c r="O27" s="45">
        <v>2</v>
      </c>
      <c r="P27" s="45"/>
      <c r="Q27" s="45"/>
      <c r="R27" s="45">
        <v>2</v>
      </c>
      <c r="S27" s="45">
        <v>1</v>
      </c>
      <c r="T27" s="45">
        <v>1</v>
      </c>
      <c r="U27" s="45">
        <v>1</v>
      </c>
      <c r="V27" s="45"/>
      <c r="W27" s="45">
        <v>1</v>
      </c>
      <c r="X27" s="45">
        <v>2</v>
      </c>
    </row>
    <row r="28" spans="1:24" ht="15.75" x14ac:dyDescent="0.2">
      <c r="A28" s="36" t="s">
        <v>23</v>
      </c>
      <c r="B28" s="45">
        <v>5</v>
      </c>
      <c r="C28" s="45">
        <v>4</v>
      </c>
      <c r="D28" s="45"/>
      <c r="E28" s="45"/>
      <c r="F28" s="45"/>
      <c r="G28" s="45"/>
      <c r="H28" s="45"/>
      <c r="I28" s="45"/>
      <c r="J28" s="45"/>
      <c r="K28" s="45">
        <v>4</v>
      </c>
      <c r="L28" s="45"/>
      <c r="M28" s="45"/>
      <c r="N28" s="45"/>
      <c r="O28" s="45">
        <v>2</v>
      </c>
      <c r="P28" s="45"/>
      <c r="Q28" s="45"/>
      <c r="R28" s="45">
        <v>2</v>
      </c>
      <c r="S28" s="45">
        <v>1</v>
      </c>
      <c r="T28" s="45">
        <v>1</v>
      </c>
      <c r="U28" s="45">
        <v>1</v>
      </c>
      <c r="V28" s="45"/>
      <c r="W28" s="45">
        <v>1</v>
      </c>
      <c r="X28" s="45">
        <v>2</v>
      </c>
    </row>
    <row r="29" spans="1:24" ht="15.75" x14ac:dyDescent="0.2">
      <c r="A29" s="36" t="s">
        <v>26</v>
      </c>
      <c r="B29" s="45">
        <v>5</v>
      </c>
      <c r="C29" s="45">
        <v>4</v>
      </c>
      <c r="D29" s="45"/>
      <c r="E29" s="45"/>
      <c r="F29" s="45"/>
      <c r="G29" s="45"/>
      <c r="H29" s="45"/>
      <c r="I29" s="45"/>
      <c r="J29" s="45"/>
      <c r="K29" s="45">
        <v>4</v>
      </c>
      <c r="L29" s="45"/>
      <c r="M29" s="45"/>
      <c r="N29" s="45"/>
      <c r="O29" s="45">
        <v>2</v>
      </c>
      <c r="P29" s="45"/>
      <c r="Q29" s="45"/>
      <c r="R29" s="45">
        <v>2</v>
      </c>
      <c r="S29" s="45">
        <v>1</v>
      </c>
      <c r="T29" s="45">
        <v>1</v>
      </c>
      <c r="U29" s="45">
        <v>1</v>
      </c>
      <c r="V29" s="45"/>
      <c r="W29" s="45">
        <v>1</v>
      </c>
      <c r="X29" s="45">
        <v>2</v>
      </c>
    </row>
    <row r="30" spans="1:24" ht="15.75" x14ac:dyDescent="0.2">
      <c r="A30" s="36" t="s">
        <v>29</v>
      </c>
      <c r="B30" s="45">
        <v>5</v>
      </c>
      <c r="C30" s="45">
        <v>4</v>
      </c>
      <c r="D30" s="45"/>
      <c r="E30" s="45"/>
      <c r="F30" s="45"/>
      <c r="G30" s="45"/>
      <c r="H30" s="45"/>
      <c r="I30" s="45"/>
      <c r="J30" s="45"/>
      <c r="K30" s="45">
        <v>4</v>
      </c>
      <c r="L30" s="45"/>
      <c r="M30" s="45"/>
      <c r="N30" s="45"/>
      <c r="O30" s="45">
        <v>2</v>
      </c>
      <c r="P30" s="45"/>
      <c r="Q30" s="45"/>
      <c r="R30" s="45">
        <v>2</v>
      </c>
      <c r="S30" s="45">
        <v>1</v>
      </c>
      <c r="T30" s="45">
        <v>1</v>
      </c>
      <c r="U30" s="45">
        <v>1</v>
      </c>
      <c r="V30" s="45"/>
      <c r="W30" s="45">
        <v>1</v>
      </c>
      <c r="X30" s="45">
        <v>2</v>
      </c>
    </row>
    <row r="31" spans="1:24" ht="15.75" x14ac:dyDescent="0.2">
      <c r="A31" s="36" t="s">
        <v>71</v>
      </c>
      <c r="B31" s="45">
        <v>5</v>
      </c>
      <c r="C31" s="45">
        <v>4</v>
      </c>
      <c r="D31" s="45"/>
      <c r="E31" s="45"/>
      <c r="F31" s="45"/>
      <c r="G31" s="45"/>
      <c r="H31" s="45"/>
      <c r="I31" s="45"/>
      <c r="J31" s="45"/>
      <c r="K31" s="45">
        <v>4</v>
      </c>
      <c r="L31" s="45"/>
      <c r="M31" s="45"/>
      <c r="N31" s="45"/>
      <c r="O31" s="45">
        <v>2</v>
      </c>
      <c r="P31" s="45"/>
      <c r="Q31" s="45"/>
      <c r="R31" s="45">
        <v>2</v>
      </c>
      <c r="S31" s="45">
        <v>1</v>
      </c>
      <c r="T31" s="45">
        <v>1</v>
      </c>
      <c r="U31" s="45">
        <v>1</v>
      </c>
      <c r="V31" s="45"/>
      <c r="W31" s="45">
        <v>1</v>
      </c>
      <c r="X31" s="45">
        <v>2</v>
      </c>
    </row>
    <row r="32" spans="1:24" ht="15.75" x14ac:dyDescent="0.2">
      <c r="A32" s="36" t="s">
        <v>128</v>
      </c>
      <c r="B32" s="45">
        <v>5</v>
      </c>
      <c r="C32" s="45">
        <v>4</v>
      </c>
      <c r="D32" s="45"/>
      <c r="E32" s="45"/>
      <c r="F32" s="45"/>
      <c r="G32" s="45"/>
      <c r="H32" s="45"/>
      <c r="I32" s="45"/>
      <c r="J32" s="45"/>
      <c r="K32" s="45">
        <v>4</v>
      </c>
      <c r="L32" s="45"/>
      <c r="M32" s="45"/>
      <c r="N32" s="45"/>
      <c r="O32" s="45">
        <v>2</v>
      </c>
      <c r="P32" s="45"/>
      <c r="Q32" s="45"/>
      <c r="R32" s="45">
        <v>2</v>
      </c>
      <c r="S32" s="45">
        <v>1</v>
      </c>
      <c r="T32" s="45">
        <v>1</v>
      </c>
      <c r="U32" s="45">
        <v>1</v>
      </c>
      <c r="V32" s="45"/>
      <c r="W32" s="45">
        <v>1</v>
      </c>
      <c r="X32" s="45">
        <v>2</v>
      </c>
    </row>
    <row r="33" spans="1:24" ht="15.75" x14ac:dyDescent="0.2">
      <c r="A33" s="36" t="s">
        <v>129</v>
      </c>
      <c r="B33" s="45">
        <v>5</v>
      </c>
      <c r="C33" s="45">
        <v>4</v>
      </c>
      <c r="D33" s="45"/>
      <c r="E33" s="45"/>
      <c r="F33" s="45"/>
      <c r="G33" s="45"/>
      <c r="H33" s="45"/>
      <c r="I33" s="45"/>
      <c r="J33" s="45"/>
      <c r="K33" s="45">
        <v>4</v>
      </c>
      <c r="L33" s="45"/>
      <c r="M33" s="45"/>
      <c r="N33" s="45"/>
      <c r="O33" s="45">
        <v>2</v>
      </c>
      <c r="P33" s="45"/>
      <c r="Q33" s="45"/>
      <c r="R33" s="45">
        <v>2</v>
      </c>
      <c r="S33" s="45">
        <v>1</v>
      </c>
      <c r="T33" s="45">
        <v>1</v>
      </c>
      <c r="U33" s="45">
        <v>1</v>
      </c>
      <c r="V33" s="45"/>
      <c r="W33" s="45">
        <v>1</v>
      </c>
      <c r="X33" s="45">
        <v>2</v>
      </c>
    </row>
    <row r="34" spans="1:24" ht="15.75" x14ac:dyDescent="0.2">
      <c r="A34" s="36" t="s">
        <v>130</v>
      </c>
      <c r="B34" s="45">
        <v>5</v>
      </c>
      <c r="C34" s="45">
        <v>4</v>
      </c>
      <c r="D34" s="45"/>
      <c r="E34" s="45"/>
      <c r="F34" s="45"/>
      <c r="G34" s="45"/>
      <c r="H34" s="45"/>
      <c r="I34" s="45"/>
      <c r="J34" s="45"/>
      <c r="K34" s="45">
        <v>4</v>
      </c>
      <c r="L34" s="45"/>
      <c r="M34" s="45"/>
      <c r="N34" s="45"/>
      <c r="O34" s="45">
        <v>2</v>
      </c>
      <c r="P34" s="45"/>
      <c r="Q34" s="45"/>
      <c r="R34" s="45">
        <v>2</v>
      </c>
      <c r="S34" s="45">
        <v>1</v>
      </c>
      <c r="T34" s="45">
        <v>1</v>
      </c>
      <c r="U34" s="45">
        <v>1</v>
      </c>
      <c r="V34" s="45"/>
      <c r="W34" s="45">
        <v>1</v>
      </c>
      <c r="X34" s="45">
        <v>2</v>
      </c>
    </row>
    <row r="35" spans="1:24" ht="15.75" x14ac:dyDescent="0.2">
      <c r="A35" s="36" t="s">
        <v>131</v>
      </c>
      <c r="B35" s="45">
        <v>5</v>
      </c>
      <c r="C35" s="45">
        <v>4</v>
      </c>
      <c r="D35" s="45"/>
      <c r="E35" s="45"/>
      <c r="F35" s="45"/>
      <c r="G35" s="45"/>
      <c r="H35" s="45"/>
      <c r="I35" s="45"/>
      <c r="J35" s="45"/>
      <c r="K35" s="45">
        <v>4</v>
      </c>
      <c r="L35" s="45"/>
      <c r="M35" s="45"/>
      <c r="N35" s="45"/>
      <c r="O35" s="45">
        <v>2</v>
      </c>
      <c r="P35" s="45"/>
      <c r="Q35" s="45"/>
      <c r="R35" s="45">
        <v>2</v>
      </c>
      <c r="S35" s="45">
        <v>1</v>
      </c>
      <c r="T35" s="45">
        <v>1</v>
      </c>
      <c r="U35" s="45">
        <v>1</v>
      </c>
      <c r="V35" s="45"/>
      <c r="W35" s="45">
        <v>1</v>
      </c>
      <c r="X35" s="45">
        <v>2</v>
      </c>
    </row>
    <row r="36" spans="1:24" ht="15.75" x14ac:dyDescent="0.2">
      <c r="A36" s="36" t="s">
        <v>132</v>
      </c>
      <c r="B36" s="45">
        <v>5</v>
      </c>
      <c r="C36" s="45">
        <v>4</v>
      </c>
      <c r="D36" s="45"/>
      <c r="E36" s="45"/>
      <c r="F36" s="45"/>
      <c r="G36" s="45"/>
      <c r="H36" s="45"/>
      <c r="I36" s="45"/>
      <c r="J36" s="45"/>
      <c r="K36" s="45">
        <v>4</v>
      </c>
      <c r="L36" s="45"/>
      <c r="M36" s="45"/>
      <c r="N36" s="45"/>
      <c r="O36" s="45">
        <v>2</v>
      </c>
      <c r="P36" s="45"/>
      <c r="Q36" s="45"/>
      <c r="R36" s="45">
        <v>2</v>
      </c>
      <c r="S36" s="45">
        <v>1</v>
      </c>
      <c r="T36" s="45">
        <v>1</v>
      </c>
      <c r="U36" s="45">
        <v>1</v>
      </c>
      <c r="V36" s="45"/>
      <c r="W36" s="45">
        <v>1</v>
      </c>
      <c r="X36" s="45">
        <v>2</v>
      </c>
    </row>
    <row r="37" spans="1:24" ht="15.75" x14ac:dyDescent="0.2">
      <c r="A37" s="36" t="s">
        <v>133</v>
      </c>
      <c r="B37" s="45">
        <v>5</v>
      </c>
      <c r="C37" s="45">
        <v>4</v>
      </c>
      <c r="D37" s="45"/>
      <c r="E37" s="45"/>
      <c r="F37" s="45"/>
      <c r="G37" s="45"/>
      <c r="H37" s="45"/>
      <c r="I37" s="45"/>
      <c r="J37" s="45"/>
      <c r="K37" s="45">
        <v>4</v>
      </c>
      <c r="L37" s="45"/>
      <c r="M37" s="45"/>
      <c r="N37" s="45"/>
      <c r="O37" s="45">
        <v>2</v>
      </c>
      <c r="P37" s="45"/>
      <c r="Q37" s="45"/>
      <c r="R37" s="45">
        <v>2</v>
      </c>
      <c r="S37" s="45">
        <v>1</v>
      </c>
      <c r="T37" s="45">
        <v>1</v>
      </c>
      <c r="U37" s="45">
        <v>1</v>
      </c>
      <c r="V37" s="45"/>
      <c r="W37" s="45">
        <v>1</v>
      </c>
      <c r="X37" s="45">
        <v>2</v>
      </c>
    </row>
    <row r="38" spans="1:24" ht="15.75" x14ac:dyDescent="0.2">
      <c r="A38" s="36" t="s">
        <v>134</v>
      </c>
      <c r="B38" s="45">
        <v>5</v>
      </c>
      <c r="C38" s="45">
        <v>4</v>
      </c>
      <c r="D38" s="45"/>
      <c r="E38" s="45"/>
      <c r="F38" s="45"/>
      <c r="G38" s="45"/>
      <c r="H38" s="45"/>
      <c r="I38" s="45"/>
      <c r="J38" s="45"/>
      <c r="K38" s="45">
        <v>4</v>
      </c>
      <c r="L38" s="45"/>
      <c r="M38" s="45"/>
      <c r="N38" s="45"/>
      <c r="O38" s="45">
        <v>2</v>
      </c>
      <c r="P38" s="45"/>
      <c r="Q38" s="45"/>
      <c r="R38" s="45">
        <v>2</v>
      </c>
      <c r="S38" s="45">
        <v>1</v>
      </c>
      <c r="T38" s="45">
        <v>1</v>
      </c>
      <c r="U38" s="45">
        <v>1</v>
      </c>
      <c r="V38" s="45"/>
      <c r="W38" s="45">
        <v>1</v>
      </c>
      <c r="X38" s="45">
        <v>2</v>
      </c>
    </row>
    <row r="39" spans="1:24" ht="15.75" x14ac:dyDescent="0.2">
      <c r="A39" s="36" t="s">
        <v>135</v>
      </c>
      <c r="B39" s="45">
        <v>5</v>
      </c>
      <c r="C39" s="45">
        <v>4</v>
      </c>
      <c r="D39" s="45"/>
      <c r="E39" s="45"/>
      <c r="F39" s="45"/>
      <c r="G39" s="45"/>
      <c r="H39" s="45"/>
      <c r="I39" s="45"/>
      <c r="J39" s="45"/>
      <c r="K39" s="45">
        <v>4</v>
      </c>
      <c r="L39" s="45"/>
      <c r="M39" s="45"/>
      <c r="N39" s="45"/>
      <c r="O39" s="45">
        <v>2</v>
      </c>
      <c r="P39" s="45"/>
      <c r="Q39" s="45"/>
      <c r="R39" s="45">
        <v>2</v>
      </c>
      <c r="S39" s="45">
        <v>1</v>
      </c>
      <c r="T39" s="45">
        <v>1</v>
      </c>
      <c r="U39" s="45">
        <v>1</v>
      </c>
      <c r="V39" s="45"/>
      <c r="W39" s="45">
        <v>1</v>
      </c>
      <c r="X39" s="45">
        <v>2</v>
      </c>
    </row>
    <row r="40" spans="1:24" ht="15.75" x14ac:dyDescent="0.2">
      <c r="A40" s="36" t="s">
        <v>32</v>
      </c>
      <c r="B40" s="45">
        <v>5</v>
      </c>
      <c r="C40" s="45">
        <v>5</v>
      </c>
      <c r="D40" s="45"/>
      <c r="E40" s="45"/>
      <c r="F40" s="45"/>
      <c r="G40" s="45">
        <v>1</v>
      </c>
      <c r="H40" s="45">
        <v>1</v>
      </c>
      <c r="J40" s="45">
        <v>2</v>
      </c>
      <c r="K40" s="45">
        <v>3</v>
      </c>
      <c r="L40" s="45"/>
      <c r="M40" s="45"/>
      <c r="N40" s="45"/>
      <c r="O40" s="45">
        <v>3</v>
      </c>
      <c r="P40" s="45"/>
      <c r="Q40" s="45"/>
      <c r="R40" s="45"/>
      <c r="S40" s="45">
        <v>1</v>
      </c>
      <c r="T40" s="45">
        <v>1</v>
      </c>
      <c r="U40" s="45">
        <v>1</v>
      </c>
      <c r="V40" s="45"/>
      <c r="W40" s="45">
        <v>2</v>
      </c>
      <c r="X40" s="45">
        <v>2</v>
      </c>
    </row>
    <row r="41" spans="1:24" ht="15.75" x14ac:dyDescent="0.2">
      <c r="A41" s="36" t="s">
        <v>34</v>
      </c>
      <c r="B41" s="45">
        <v>5</v>
      </c>
      <c r="C41" s="45">
        <v>5</v>
      </c>
      <c r="D41" s="45"/>
      <c r="E41" s="45"/>
      <c r="F41" s="45"/>
      <c r="G41" s="45">
        <v>1</v>
      </c>
      <c r="H41" s="45">
        <v>1</v>
      </c>
      <c r="J41" s="45">
        <v>2</v>
      </c>
      <c r="K41" s="45">
        <v>3</v>
      </c>
      <c r="L41" s="45"/>
      <c r="M41" s="45"/>
      <c r="N41" s="45"/>
      <c r="O41" s="45">
        <v>3</v>
      </c>
      <c r="P41" s="45"/>
      <c r="Q41" s="45"/>
      <c r="R41" s="45"/>
      <c r="S41" s="45">
        <v>1</v>
      </c>
      <c r="T41" s="45">
        <v>1</v>
      </c>
      <c r="U41" s="45">
        <v>1</v>
      </c>
      <c r="V41" s="45"/>
      <c r="W41" s="45">
        <v>2</v>
      </c>
      <c r="X41" s="45">
        <v>2</v>
      </c>
    </row>
    <row r="42" spans="1:24" ht="15.75" x14ac:dyDescent="0.2">
      <c r="A42" s="36" t="s">
        <v>72</v>
      </c>
      <c r="B42" s="45">
        <v>5</v>
      </c>
      <c r="C42" s="45">
        <v>5</v>
      </c>
      <c r="D42" s="45"/>
      <c r="E42" s="45"/>
      <c r="F42" s="45"/>
      <c r="G42" s="45">
        <v>1</v>
      </c>
      <c r="H42" s="45">
        <v>1</v>
      </c>
      <c r="J42" s="45">
        <v>2</v>
      </c>
      <c r="K42" s="45">
        <v>3</v>
      </c>
      <c r="L42" s="45"/>
      <c r="M42" s="45"/>
      <c r="N42" s="45"/>
      <c r="O42" s="45">
        <v>3</v>
      </c>
      <c r="P42" s="45"/>
      <c r="Q42" s="45"/>
      <c r="R42" s="45"/>
      <c r="S42" s="45">
        <v>1</v>
      </c>
      <c r="T42" s="45">
        <v>1</v>
      </c>
      <c r="U42" s="45">
        <v>1</v>
      </c>
      <c r="V42" s="45"/>
      <c r="W42" s="45">
        <v>2</v>
      </c>
      <c r="X42" s="45">
        <v>2</v>
      </c>
    </row>
    <row r="43" spans="1:24" ht="15.75" x14ac:dyDescent="0.2">
      <c r="A43" s="36" t="s">
        <v>73</v>
      </c>
      <c r="B43" s="45">
        <v>5</v>
      </c>
      <c r="C43" s="45">
        <v>5</v>
      </c>
      <c r="D43" s="45"/>
      <c r="E43" s="45"/>
      <c r="F43" s="45"/>
      <c r="G43" s="45">
        <v>1</v>
      </c>
      <c r="H43" s="45">
        <v>1</v>
      </c>
      <c r="J43" s="45">
        <v>2</v>
      </c>
      <c r="K43" s="45">
        <v>3</v>
      </c>
      <c r="L43" s="45"/>
      <c r="M43" s="45"/>
      <c r="N43" s="45"/>
      <c r="O43" s="45">
        <v>3</v>
      </c>
      <c r="P43" s="45"/>
      <c r="Q43" s="45"/>
      <c r="R43" s="45"/>
      <c r="S43" s="45">
        <v>1</v>
      </c>
      <c r="T43" s="45">
        <v>1</v>
      </c>
      <c r="U43" s="45">
        <v>1</v>
      </c>
      <c r="V43" s="45"/>
      <c r="W43" s="45">
        <v>2</v>
      </c>
      <c r="X43" s="45">
        <v>2</v>
      </c>
    </row>
    <row r="44" spans="1:24" ht="15.75" x14ac:dyDescent="0.2">
      <c r="A44" s="36" t="s">
        <v>136</v>
      </c>
      <c r="B44" s="45">
        <v>5</v>
      </c>
      <c r="C44" s="45">
        <v>5</v>
      </c>
      <c r="D44" s="64"/>
      <c r="E44" s="64"/>
      <c r="F44" s="64"/>
      <c r="G44" s="45">
        <v>1</v>
      </c>
      <c r="H44" s="45">
        <v>1</v>
      </c>
      <c r="J44" s="45">
        <v>2</v>
      </c>
      <c r="K44" s="45">
        <v>3</v>
      </c>
      <c r="L44" s="64"/>
      <c r="M44" s="64"/>
      <c r="N44" s="64"/>
      <c r="O44" s="45">
        <v>3</v>
      </c>
      <c r="P44" s="64"/>
      <c r="Q44" s="64"/>
      <c r="R44" s="64"/>
      <c r="S44" s="45">
        <v>1</v>
      </c>
      <c r="T44" s="45">
        <v>1</v>
      </c>
      <c r="U44" s="45">
        <v>1</v>
      </c>
      <c r="V44" s="64"/>
      <c r="W44" s="45">
        <v>2</v>
      </c>
      <c r="X44" s="45">
        <v>2</v>
      </c>
    </row>
    <row r="45" spans="1:24" ht="15.75" x14ac:dyDescent="0.2">
      <c r="A45" s="36" t="s">
        <v>137</v>
      </c>
      <c r="B45" s="45">
        <v>5</v>
      </c>
      <c r="C45" s="45">
        <v>5</v>
      </c>
      <c r="D45" s="45"/>
      <c r="E45" s="45"/>
      <c r="F45" s="45"/>
      <c r="G45" s="45">
        <v>1</v>
      </c>
      <c r="H45" s="45">
        <v>1</v>
      </c>
      <c r="J45" s="45">
        <v>2</v>
      </c>
      <c r="K45" s="45">
        <v>3</v>
      </c>
      <c r="L45" s="45"/>
      <c r="M45" s="45"/>
      <c r="N45" s="45"/>
      <c r="O45" s="45">
        <v>3</v>
      </c>
      <c r="P45" s="45"/>
      <c r="Q45" s="45"/>
      <c r="R45" s="45"/>
      <c r="S45" s="45">
        <v>1</v>
      </c>
      <c r="T45" s="45">
        <v>1</v>
      </c>
      <c r="U45" s="45">
        <v>1</v>
      </c>
      <c r="V45" s="45"/>
      <c r="W45" s="45">
        <v>2</v>
      </c>
      <c r="X45" s="45">
        <v>2</v>
      </c>
    </row>
    <row r="46" spans="1:24" ht="15.75" x14ac:dyDescent="0.2">
      <c r="A46" s="36" t="s">
        <v>138</v>
      </c>
      <c r="B46" s="45">
        <v>5</v>
      </c>
      <c r="C46" s="45">
        <v>5</v>
      </c>
      <c r="D46" s="45"/>
      <c r="E46" s="45"/>
      <c r="F46" s="45"/>
      <c r="G46" s="45">
        <v>1</v>
      </c>
      <c r="H46" s="45">
        <v>1</v>
      </c>
      <c r="J46" s="45">
        <v>2</v>
      </c>
      <c r="K46" s="45">
        <v>3</v>
      </c>
      <c r="L46" s="45"/>
      <c r="M46" s="45"/>
      <c r="N46" s="45"/>
      <c r="O46" s="45">
        <v>3</v>
      </c>
      <c r="P46" s="45"/>
      <c r="Q46" s="45"/>
      <c r="R46" s="45"/>
      <c r="S46" s="45">
        <v>1</v>
      </c>
      <c r="T46" s="45">
        <v>1</v>
      </c>
      <c r="U46" s="45">
        <v>1</v>
      </c>
      <c r="V46" s="45"/>
      <c r="W46" s="45">
        <v>2</v>
      </c>
      <c r="X46" s="45">
        <v>2</v>
      </c>
    </row>
    <row r="47" spans="1:24" ht="15.75" x14ac:dyDescent="0.2">
      <c r="A47" s="36" t="s">
        <v>139</v>
      </c>
      <c r="B47" s="45">
        <v>5</v>
      </c>
      <c r="C47" s="45">
        <v>5</v>
      </c>
      <c r="D47" s="45"/>
      <c r="E47" s="45"/>
      <c r="F47" s="45"/>
      <c r="G47" s="45">
        <v>1</v>
      </c>
      <c r="H47" s="45">
        <v>1</v>
      </c>
      <c r="J47" s="45">
        <v>2</v>
      </c>
      <c r="K47" s="45">
        <v>3</v>
      </c>
      <c r="L47" s="45"/>
      <c r="M47" s="45"/>
      <c r="N47" s="45"/>
      <c r="O47" s="45">
        <v>3</v>
      </c>
      <c r="P47" s="45"/>
      <c r="Q47" s="45"/>
      <c r="R47" s="45"/>
      <c r="S47" s="45">
        <v>1</v>
      </c>
      <c r="T47" s="45">
        <v>1</v>
      </c>
      <c r="U47" s="45">
        <v>1</v>
      </c>
      <c r="V47" s="45"/>
      <c r="W47" s="45">
        <v>2</v>
      </c>
      <c r="X47" s="45">
        <v>2</v>
      </c>
    </row>
    <row r="48" spans="1:24" ht="15.75" x14ac:dyDescent="0.2">
      <c r="A48" s="36" t="s">
        <v>140</v>
      </c>
      <c r="B48" s="45">
        <v>5</v>
      </c>
      <c r="C48" s="45">
        <v>5</v>
      </c>
      <c r="D48" s="45"/>
      <c r="E48" s="45"/>
      <c r="F48" s="45"/>
      <c r="G48" s="45">
        <v>1</v>
      </c>
      <c r="H48" s="45">
        <v>1</v>
      </c>
      <c r="J48" s="45">
        <v>2</v>
      </c>
      <c r="K48" s="45">
        <v>3</v>
      </c>
      <c r="L48" s="45"/>
      <c r="M48" s="45"/>
      <c r="N48" s="45"/>
      <c r="O48" s="45">
        <v>3</v>
      </c>
      <c r="P48" s="45"/>
      <c r="Q48" s="45"/>
      <c r="R48" s="45"/>
      <c r="S48" s="45">
        <v>1</v>
      </c>
      <c r="T48" s="45">
        <v>1</v>
      </c>
      <c r="U48" s="45">
        <v>1</v>
      </c>
      <c r="V48" s="45"/>
      <c r="W48" s="45">
        <v>2</v>
      </c>
      <c r="X48" s="45">
        <v>2</v>
      </c>
    </row>
    <row r="49" spans="1:24" ht="15.75" x14ac:dyDescent="0.2">
      <c r="A49" s="36" t="s">
        <v>141</v>
      </c>
      <c r="B49" s="45">
        <v>5</v>
      </c>
      <c r="C49" s="45">
        <v>5</v>
      </c>
      <c r="D49" s="45"/>
      <c r="E49" s="45"/>
      <c r="F49" s="45"/>
      <c r="G49" s="45">
        <v>1</v>
      </c>
      <c r="H49" s="45">
        <v>1</v>
      </c>
      <c r="J49" s="45">
        <v>2</v>
      </c>
      <c r="K49" s="45">
        <v>3</v>
      </c>
      <c r="L49" s="45"/>
      <c r="M49" s="45"/>
      <c r="N49" s="45"/>
      <c r="O49" s="45">
        <v>3</v>
      </c>
      <c r="P49" s="45"/>
      <c r="Q49" s="45"/>
      <c r="R49" s="45"/>
      <c r="S49" s="45">
        <v>1</v>
      </c>
      <c r="T49" s="45">
        <v>1</v>
      </c>
      <c r="U49" s="45">
        <v>1</v>
      </c>
      <c r="V49" s="45"/>
      <c r="W49" s="45">
        <v>2</v>
      </c>
      <c r="X49" s="45">
        <v>2</v>
      </c>
    </row>
    <row r="50" spans="1:24" ht="15.75" x14ac:dyDescent="0.2">
      <c r="A50" s="36" t="s">
        <v>142</v>
      </c>
      <c r="B50" s="45">
        <v>5</v>
      </c>
      <c r="C50" s="45">
        <v>5</v>
      </c>
      <c r="D50" s="45"/>
      <c r="E50" s="45"/>
      <c r="F50" s="45"/>
      <c r="G50" s="45">
        <v>1</v>
      </c>
      <c r="H50" s="45">
        <v>1</v>
      </c>
      <c r="J50" s="45">
        <v>2</v>
      </c>
      <c r="K50" s="45">
        <v>3</v>
      </c>
      <c r="L50" s="45"/>
      <c r="M50" s="45"/>
      <c r="N50" s="45"/>
      <c r="O50" s="45">
        <v>3</v>
      </c>
      <c r="P50" s="45"/>
      <c r="Q50" s="45"/>
      <c r="R50" s="45"/>
      <c r="S50" s="45">
        <v>1</v>
      </c>
      <c r="T50" s="45">
        <v>1</v>
      </c>
      <c r="U50" s="45">
        <v>1</v>
      </c>
      <c r="V50" s="45"/>
      <c r="W50" s="45">
        <v>2</v>
      </c>
      <c r="X50" s="45">
        <v>2</v>
      </c>
    </row>
    <row r="51" spans="1:24" ht="15.75" x14ac:dyDescent="0.2">
      <c r="A51" s="36" t="s">
        <v>143</v>
      </c>
      <c r="B51" s="45">
        <v>5</v>
      </c>
      <c r="C51" s="45">
        <v>5</v>
      </c>
      <c r="D51" s="45"/>
      <c r="E51" s="45"/>
      <c r="F51" s="45"/>
      <c r="G51" s="45">
        <v>1</v>
      </c>
      <c r="H51" s="45">
        <v>1</v>
      </c>
      <c r="J51" s="45">
        <v>2</v>
      </c>
      <c r="K51" s="45">
        <v>3</v>
      </c>
      <c r="L51" s="45"/>
      <c r="M51" s="45"/>
      <c r="N51" s="45"/>
      <c r="O51" s="45">
        <v>3</v>
      </c>
      <c r="P51" s="45"/>
      <c r="Q51" s="45"/>
      <c r="R51" s="45"/>
      <c r="S51" s="45">
        <v>1</v>
      </c>
      <c r="T51" s="45">
        <v>1</v>
      </c>
      <c r="U51" s="45">
        <v>1</v>
      </c>
      <c r="V51" s="45"/>
      <c r="W51" s="45">
        <v>2</v>
      </c>
      <c r="X51" s="45">
        <v>2</v>
      </c>
    </row>
    <row r="52" spans="1:24" ht="15.75" x14ac:dyDescent="0.2">
      <c r="A52" s="36" t="s">
        <v>37</v>
      </c>
      <c r="B52" s="45">
        <v>6</v>
      </c>
      <c r="C52" s="45">
        <v>5</v>
      </c>
      <c r="D52" s="45"/>
      <c r="E52" s="45"/>
      <c r="F52" s="45"/>
      <c r="G52" s="45">
        <v>1</v>
      </c>
      <c r="H52" s="45">
        <v>1</v>
      </c>
      <c r="I52" s="45"/>
      <c r="J52" s="45">
        <v>2</v>
      </c>
      <c r="K52" s="45">
        <v>3</v>
      </c>
      <c r="L52" s="45">
        <v>1</v>
      </c>
      <c r="M52" s="45"/>
      <c r="N52" s="45"/>
      <c r="O52" s="45">
        <v>3</v>
      </c>
      <c r="P52" s="45"/>
      <c r="Q52" s="45"/>
      <c r="R52" s="45"/>
      <c r="S52" s="45">
        <v>1</v>
      </c>
      <c r="T52" s="45">
        <v>1</v>
      </c>
      <c r="U52" s="45">
        <v>1</v>
      </c>
      <c r="V52" s="45"/>
      <c r="W52" s="45">
        <v>2</v>
      </c>
      <c r="X52" s="45">
        <v>2</v>
      </c>
    </row>
    <row r="53" spans="1:24" ht="15.75" x14ac:dyDescent="0.2">
      <c r="A53" s="36" t="s">
        <v>40</v>
      </c>
      <c r="B53" s="45">
        <v>6</v>
      </c>
      <c r="C53" s="45">
        <v>5</v>
      </c>
      <c r="D53" s="45"/>
      <c r="E53" s="45"/>
      <c r="F53" s="45"/>
      <c r="G53" s="45">
        <v>1</v>
      </c>
      <c r="H53" s="45">
        <v>1</v>
      </c>
      <c r="I53" s="45"/>
      <c r="J53" s="45">
        <v>2</v>
      </c>
      <c r="K53" s="45">
        <v>3</v>
      </c>
      <c r="L53" s="45">
        <v>1</v>
      </c>
      <c r="M53" s="45"/>
      <c r="N53" s="45"/>
      <c r="O53" s="45">
        <v>3</v>
      </c>
      <c r="P53" s="45"/>
      <c r="Q53" s="45"/>
      <c r="R53" s="45"/>
      <c r="S53" s="45">
        <v>1</v>
      </c>
      <c r="T53" s="45">
        <v>1</v>
      </c>
      <c r="U53" s="45">
        <v>1</v>
      </c>
      <c r="V53" s="45"/>
      <c r="W53" s="45">
        <v>2</v>
      </c>
      <c r="X53" s="45">
        <v>2</v>
      </c>
    </row>
    <row r="54" spans="1:24" ht="15.75" x14ac:dyDescent="0.2">
      <c r="A54" s="36" t="s">
        <v>43</v>
      </c>
      <c r="B54" s="45">
        <v>6</v>
      </c>
      <c r="C54" s="45">
        <v>5</v>
      </c>
      <c r="D54" s="45"/>
      <c r="E54" s="45"/>
      <c r="F54" s="45"/>
      <c r="G54" s="45">
        <v>1</v>
      </c>
      <c r="H54" s="45">
        <v>1</v>
      </c>
      <c r="I54" s="45"/>
      <c r="J54" s="45">
        <v>2</v>
      </c>
      <c r="K54" s="45">
        <v>3</v>
      </c>
      <c r="L54" s="45">
        <v>1</v>
      </c>
      <c r="M54" s="45"/>
      <c r="N54" s="45"/>
      <c r="O54" s="45">
        <v>3</v>
      </c>
      <c r="P54" s="45"/>
      <c r="Q54" s="45"/>
      <c r="R54" s="45"/>
      <c r="S54" s="45">
        <v>1</v>
      </c>
      <c r="T54" s="45">
        <v>1</v>
      </c>
      <c r="U54" s="45">
        <v>1</v>
      </c>
      <c r="V54" s="45"/>
      <c r="W54" s="45">
        <v>2</v>
      </c>
      <c r="X54" s="45">
        <v>2</v>
      </c>
    </row>
    <row r="55" spans="1:24" ht="15.75" x14ac:dyDescent="0.2">
      <c r="A55" s="36" t="s">
        <v>81</v>
      </c>
      <c r="B55" s="45">
        <v>6</v>
      </c>
      <c r="C55" s="45">
        <v>5</v>
      </c>
      <c r="D55" s="45"/>
      <c r="E55" s="45"/>
      <c r="F55" s="45"/>
      <c r="G55" s="45">
        <v>1</v>
      </c>
      <c r="H55" s="45">
        <v>1</v>
      </c>
      <c r="I55" s="45"/>
      <c r="J55" s="45">
        <v>2</v>
      </c>
      <c r="K55" s="45">
        <v>3</v>
      </c>
      <c r="L55" s="45">
        <v>1</v>
      </c>
      <c r="M55" s="45"/>
      <c r="N55" s="45"/>
      <c r="O55" s="45">
        <v>3</v>
      </c>
      <c r="P55" s="45"/>
      <c r="Q55" s="45"/>
      <c r="R55" s="45"/>
      <c r="S55" s="45">
        <v>1</v>
      </c>
      <c r="T55" s="45">
        <v>1</v>
      </c>
      <c r="U55" s="45">
        <v>1</v>
      </c>
      <c r="V55" s="45"/>
      <c r="W55" s="45">
        <v>2</v>
      </c>
      <c r="X55" s="45">
        <v>2</v>
      </c>
    </row>
    <row r="56" spans="1:24" ht="15.75" x14ac:dyDescent="0.2">
      <c r="A56" s="36" t="s">
        <v>144</v>
      </c>
      <c r="B56" s="45">
        <v>6</v>
      </c>
      <c r="C56" s="45">
        <v>5</v>
      </c>
      <c r="D56" s="45"/>
      <c r="E56" s="45"/>
      <c r="F56" s="45"/>
      <c r="G56" s="45">
        <v>1</v>
      </c>
      <c r="H56" s="45">
        <v>1</v>
      </c>
      <c r="I56" s="45"/>
      <c r="J56" s="45">
        <v>2</v>
      </c>
      <c r="K56" s="45">
        <v>3</v>
      </c>
      <c r="L56" s="45">
        <v>1</v>
      </c>
      <c r="M56" s="45"/>
      <c r="N56" s="45"/>
      <c r="O56" s="45">
        <v>3</v>
      </c>
      <c r="P56" s="45"/>
      <c r="Q56" s="45"/>
      <c r="R56" s="45"/>
      <c r="S56" s="45">
        <v>1</v>
      </c>
      <c r="T56" s="45">
        <v>1</v>
      </c>
      <c r="U56" s="45">
        <v>1</v>
      </c>
      <c r="V56" s="45"/>
      <c r="W56" s="45">
        <v>2</v>
      </c>
      <c r="X56" s="45">
        <v>2</v>
      </c>
    </row>
    <row r="57" spans="1:24" ht="15.75" x14ac:dyDescent="0.2">
      <c r="A57" s="36" t="s">
        <v>145</v>
      </c>
      <c r="B57" s="45">
        <v>6</v>
      </c>
      <c r="C57" s="45">
        <v>5</v>
      </c>
      <c r="D57" s="45"/>
      <c r="E57" s="45"/>
      <c r="F57" s="45"/>
      <c r="G57" s="45">
        <v>1</v>
      </c>
      <c r="H57" s="45">
        <v>1</v>
      </c>
      <c r="I57" s="45"/>
      <c r="J57" s="45">
        <v>2</v>
      </c>
      <c r="K57" s="45">
        <v>3</v>
      </c>
      <c r="L57" s="45">
        <v>1</v>
      </c>
      <c r="M57" s="45"/>
      <c r="N57" s="45"/>
      <c r="O57" s="45">
        <v>3</v>
      </c>
      <c r="P57" s="45"/>
      <c r="Q57" s="45"/>
      <c r="R57" s="45"/>
      <c r="S57" s="45">
        <v>1</v>
      </c>
      <c r="T57" s="45">
        <v>1</v>
      </c>
      <c r="U57" s="45">
        <v>1</v>
      </c>
      <c r="V57" s="45"/>
      <c r="W57" s="45">
        <v>2</v>
      </c>
      <c r="X57" s="45">
        <v>2</v>
      </c>
    </row>
    <row r="58" spans="1:24" ht="15.75" x14ac:dyDescent="0.2">
      <c r="A58" s="36" t="s">
        <v>146</v>
      </c>
      <c r="B58" s="45">
        <v>6</v>
      </c>
      <c r="C58" s="45">
        <v>5</v>
      </c>
      <c r="D58" s="45"/>
      <c r="E58" s="45"/>
      <c r="F58" s="45"/>
      <c r="G58" s="45">
        <v>1</v>
      </c>
      <c r="H58" s="45">
        <v>1</v>
      </c>
      <c r="I58" s="45"/>
      <c r="J58" s="45">
        <v>2</v>
      </c>
      <c r="K58" s="45">
        <v>3</v>
      </c>
      <c r="L58" s="45">
        <v>1</v>
      </c>
      <c r="M58" s="45"/>
      <c r="N58" s="45"/>
      <c r="O58" s="45">
        <v>3</v>
      </c>
      <c r="P58" s="45"/>
      <c r="Q58" s="45"/>
      <c r="R58" s="45"/>
      <c r="S58" s="45">
        <v>1</v>
      </c>
      <c r="T58" s="45">
        <v>1</v>
      </c>
      <c r="U58" s="45">
        <v>1</v>
      </c>
      <c r="V58" s="45"/>
      <c r="W58" s="45">
        <v>2</v>
      </c>
      <c r="X58" s="45">
        <v>2</v>
      </c>
    </row>
    <row r="59" spans="1:24" ht="15.75" x14ac:dyDescent="0.2">
      <c r="A59" s="36" t="s">
        <v>147</v>
      </c>
      <c r="B59" s="45">
        <v>6</v>
      </c>
      <c r="C59" s="45">
        <v>5</v>
      </c>
      <c r="D59" s="45"/>
      <c r="E59" s="45"/>
      <c r="F59" s="45"/>
      <c r="G59" s="45">
        <v>1</v>
      </c>
      <c r="H59" s="45">
        <v>1</v>
      </c>
      <c r="I59" s="45"/>
      <c r="J59" s="45">
        <v>2</v>
      </c>
      <c r="K59" s="45">
        <v>3</v>
      </c>
      <c r="L59" s="45">
        <v>1</v>
      </c>
      <c r="M59" s="45"/>
      <c r="N59" s="45"/>
      <c r="O59" s="45">
        <v>3</v>
      </c>
      <c r="P59" s="45"/>
      <c r="Q59" s="45"/>
      <c r="R59" s="45"/>
      <c r="S59" s="45">
        <v>1</v>
      </c>
      <c r="T59" s="45">
        <v>1</v>
      </c>
      <c r="U59" s="45">
        <v>1</v>
      </c>
      <c r="V59" s="45"/>
      <c r="W59" s="45">
        <v>2</v>
      </c>
      <c r="X59" s="45">
        <v>2</v>
      </c>
    </row>
    <row r="60" spans="1:24" ht="15.75" x14ac:dyDescent="0.2">
      <c r="A60" s="36" t="s">
        <v>148</v>
      </c>
      <c r="B60" s="45">
        <v>6</v>
      </c>
      <c r="C60" s="45">
        <v>5</v>
      </c>
      <c r="D60" s="45"/>
      <c r="E60" s="45"/>
      <c r="F60" s="45"/>
      <c r="G60" s="45">
        <v>1</v>
      </c>
      <c r="H60" s="45">
        <v>1</v>
      </c>
      <c r="I60" s="45"/>
      <c r="J60" s="45">
        <v>2</v>
      </c>
      <c r="K60" s="45">
        <v>3</v>
      </c>
      <c r="L60" s="45">
        <v>1</v>
      </c>
      <c r="M60" s="45"/>
      <c r="N60" s="45"/>
      <c r="O60" s="45">
        <v>3</v>
      </c>
      <c r="P60" s="45"/>
      <c r="Q60" s="45"/>
      <c r="R60" s="45"/>
      <c r="S60" s="45">
        <v>1</v>
      </c>
      <c r="T60" s="45">
        <v>1</v>
      </c>
      <c r="U60" s="45">
        <v>1</v>
      </c>
      <c r="V60" s="45"/>
      <c r="W60" s="45">
        <v>2</v>
      </c>
      <c r="X60" s="45">
        <v>2</v>
      </c>
    </row>
    <row r="61" spans="1:24" ht="15.75" x14ac:dyDescent="0.2">
      <c r="A61" s="36" t="s">
        <v>149</v>
      </c>
      <c r="B61" s="45">
        <v>6</v>
      </c>
      <c r="C61" s="45">
        <v>5</v>
      </c>
      <c r="D61" s="45"/>
      <c r="E61" s="45"/>
      <c r="F61" s="45"/>
      <c r="G61" s="45">
        <v>1</v>
      </c>
      <c r="H61" s="45">
        <v>1</v>
      </c>
      <c r="I61" s="45"/>
      <c r="J61" s="45">
        <v>2</v>
      </c>
      <c r="K61" s="45">
        <v>3</v>
      </c>
      <c r="L61" s="45">
        <v>1</v>
      </c>
      <c r="M61" s="45"/>
      <c r="N61" s="45"/>
      <c r="O61" s="45">
        <v>3</v>
      </c>
      <c r="P61" s="45"/>
      <c r="Q61" s="45"/>
      <c r="R61" s="45"/>
      <c r="S61" s="45">
        <v>1</v>
      </c>
      <c r="T61" s="45">
        <v>1</v>
      </c>
      <c r="U61" s="45">
        <v>1</v>
      </c>
      <c r="V61" s="45"/>
      <c r="W61" s="45">
        <v>2</v>
      </c>
      <c r="X61" s="45">
        <v>2</v>
      </c>
    </row>
    <row r="62" spans="1:24" ht="15.75" x14ac:dyDescent="0.2">
      <c r="A62" s="36" t="s">
        <v>150</v>
      </c>
      <c r="B62" s="45">
        <v>6</v>
      </c>
      <c r="C62" s="45">
        <v>5</v>
      </c>
      <c r="D62" s="45"/>
      <c r="E62" s="45"/>
      <c r="F62" s="45"/>
      <c r="G62" s="45">
        <v>1</v>
      </c>
      <c r="H62" s="45">
        <v>1</v>
      </c>
      <c r="I62" s="45"/>
      <c r="J62" s="45">
        <v>2</v>
      </c>
      <c r="K62" s="45">
        <v>3</v>
      </c>
      <c r="L62" s="45">
        <v>1</v>
      </c>
      <c r="M62" s="45"/>
      <c r="N62" s="45"/>
      <c r="O62" s="45">
        <v>3</v>
      </c>
      <c r="P62" s="45"/>
      <c r="Q62" s="45"/>
      <c r="R62" s="45"/>
      <c r="S62" s="45">
        <v>1</v>
      </c>
      <c r="T62" s="45">
        <v>1</v>
      </c>
      <c r="U62" s="45">
        <v>1</v>
      </c>
      <c r="V62" s="45"/>
      <c r="W62" s="45">
        <v>2</v>
      </c>
      <c r="X62" s="45">
        <v>2</v>
      </c>
    </row>
    <row r="63" spans="1:24" ht="15.75" x14ac:dyDescent="0.2">
      <c r="A63" s="61" t="s">
        <v>46</v>
      </c>
      <c r="B63" s="45">
        <v>4</v>
      </c>
      <c r="C63" s="45"/>
      <c r="D63" s="45">
        <v>3</v>
      </c>
      <c r="E63" s="45">
        <v>2</v>
      </c>
      <c r="F63" s="45"/>
      <c r="G63" s="45">
        <v>2</v>
      </c>
      <c r="H63" s="45">
        <v>2</v>
      </c>
      <c r="I63" s="45"/>
      <c r="J63" s="45">
        <v>2</v>
      </c>
      <c r="K63" s="45">
        <v>2</v>
      </c>
      <c r="L63" s="45">
        <v>1</v>
      </c>
      <c r="M63" s="45">
        <v>2</v>
      </c>
      <c r="N63" s="45"/>
      <c r="O63" s="45">
        <v>3</v>
      </c>
      <c r="P63" s="45"/>
      <c r="Q63" s="45"/>
      <c r="R63" s="45"/>
      <c r="S63" s="45">
        <v>1</v>
      </c>
      <c r="T63" s="45">
        <v>1</v>
      </c>
      <c r="U63" s="45"/>
      <c r="V63" s="45"/>
      <c r="W63" s="45">
        <v>2</v>
      </c>
      <c r="X63" s="45">
        <v>2</v>
      </c>
    </row>
    <row r="64" spans="1:24" ht="15.75" x14ac:dyDescent="0.2">
      <c r="A64" s="62" t="s">
        <v>47</v>
      </c>
      <c r="B64" s="45">
        <v>4</v>
      </c>
      <c r="C64" s="45"/>
      <c r="D64" s="45">
        <v>3</v>
      </c>
      <c r="E64" s="45">
        <v>2</v>
      </c>
      <c r="F64" s="45"/>
      <c r="G64" s="45">
        <v>2</v>
      </c>
      <c r="H64" s="45">
        <v>2</v>
      </c>
      <c r="I64" s="45"/>
      <c r="J64" s="45">
        <v>2</v>
      </c>
      <c r="K64" s="45">
        <v>2</v>
      </c>
      <c r="L64" s="45">
        <v>1</v>
      </c>
      <c r="M64" s="45">
        <v>2</v>
      </c>
      <c r="N64" s="45"/>
      <c r="O64" s="45">
        <v>3</v>
      </c>
      <c r="P64" s="45"/>
      <c r="Q64" s="45"/>
      <c r="R64" s="45"/>
      <c r="S64" s="45">
        <v>1</v>
      </c>
      <c r="T64" s="45">
        <v>1</v>
      </c>
      <c r="U64" s="45"/>
      <c r="V64" s="45"/>
      <c r="W64" s="45">
        <v>2</v>
      </c>
      <c r="X64" s="45">
        <v>2</v>
      </c>
    </row>
    <row r="65" spans="1:24" ht="15.75" x14ac:dyDescent="0.2">
      <c r="A65" s="62" t="s">
        <v>48</v>
      </c>
      <c r="B65" s="45">
        <v>4</v>
      </c>
      <c r="C65" s="45"/>
      <c r="D65" s="45">
        <v>3</v>
      </c>
      <c r="E65" s="45">
        <v>2</v>
      </c>
      <c r="F65" s="45"/>
      <c r="G65" s="45">
        <v>2</v>
      </c>
      <c r="H65" s="45">
        <v>2</v>
      </c>
      <c r="I65" s="45"/>
      <c r="J65" s="45">
        <v>2</v>
      </c>
      <c r="K65" s="45">
        <v>2</v>
      </c>
      <c r="L65" s="45">
        <v>1</v>
      </c>
      <c r="M65" s="45">
        <v>2</v>
      </c>
      <c r="N65" s="45"/>
      <c r="O65" s="45">
        <v>3</v>
      </c>
      <c r="P65" s="45"/>
      <c r="Q65" s="45"/>
      <c r="R65" s="45"/>
      <c r="S65" s="45">
        <v>1</v>
      </c>
      <c r="T65" s="45">
        <v>1</v>
      </c>
      <c r="U65" s="45"/>
      <c r="V65" s="45"/>
      <c r="W65" s="45">
        <v>2</v>
      </c>
      <c r="X65" s="45">
        <v>2</v>
      </c>
    </row>
    <row r="66" spans="1:24" ht="15.75" x14ac:dyDescent="0.2">
      <c r="A66" s="62" t="s">
        <v>82</v>
      </c>
      <c r="B66" s="45">
        <v>4</v>
      </c>
      <c r="C66" s="45"/>
      <c r="D66" s="45">
        <v>3</v>
      </c>
      <c r="E66" s="45">
        <v>2</v>
      </c>
      <c r="F66" s="45"/>
      <c r="G66" s="45">
        <v>2</v>
      </c>
      <c r="H66" s="45">
        <v>2</v>
      </c>
      <c r="I66" s="45"/>
      <c r="J66" s="45">
        <v>2</v>
      </c>
      <c r="K66" s="45">
        <v>2</v>
      </c>
      <c r="L66" s="45">
        <v>1</v>
      </c>
      <c r="M66" s="45">
        <v>2</v>
      </c>
      <c r="N66" s="45"/>
      <c r="O66" s="45">
        <v>3</v>
      </c>
      <c r="P66" s="45"/>
      <c r="Q66" s="45"/>
      <c r="R66" s="45"/>
      <c r="S66" s="45">
        <v>1</v>
      </c>
      <c r="T66" s="45">
        <v>1</v>
      </c>
      <c r="U66" s="45"/>
      <c r="V66" s="45"/>
      <c r="W66" s="45">
        <v>2</v>
      </c>
      <c r="X66" s="45">
        <v>2</v>
      </c>
    </row>
    <row r="67" spans="1:24" ht="15.75" x14ac:dyDescent="0.2">
      <c r="A67" s="62" t="s">
        <v>107</v>
      </c>
      <c r="B67" s="45">
        <v>4</v>
      </c>
      <c r="C67" s="45"/>
      <c r="D67" s="45">
        <v>3</v>
      </c>
      <c r="E67" s="45">
        <v>2</v>
      </c>
      <c r="F67" s="45"/>
      <c r="G67" s="45">
        <v>2</v>
      </c>
      <c r="H67" s="45">
        <v>2</v>
      </c>
      <c r="I67" s="45"/>
      <c r="J67" s="45">
        <v>2</v>
      </c>
      <c r="K67" s="45">
        <v>2</v>
      </c>
      <c r="L67" s="45">
        <v>1</v>
      </c>
      <c r="M67" s="45">
        <v>2</v>
      </c>
      <c r="N67" s="45"/>
      <c r="O67" s="45">
        <v>3</v>
      </c>
      <c r="P67" s="45"/>
      <c r="Q67" s="45"/>
      <c r="R67" s="45"/>
      <c r="S67" s="45">
        <v>1</v>
      </c>
      <c r="T67" s="45">
        <v>1</v>
      </c>
      <c r="U67" s="45"/>
      <c r="V67" s="45"/>
      <c r="W67" s="45">
        <v>2</v>
      </c>
      <c r="X67" s="45">
        <v>2</v>
      </c>
    </row>
    <row r="68" spans="1:24" ht="15.75" x14ac:dyDescent="0.2">
      <c r="A68" s="62" t="s">
        <v>108</v>
      </c>
      <c r="B68" s="45">
        <v>4</v>
      </c>
      <c r="C68" s="45"/>
      <c r="D68" s="45">
        <v>3</v>
      </c>
      <c r="E68" s="45">
        <v>2</v>
      </c>
      <c r="F68" s="45"/>
      <c r="G68" s="45">
        <v>2</v>
      </c>
      <c r="H68" s="45">
        <v>2</v>
      </c>
      <c r="I68" s="45"/>
      <c r="J68" s="45">
        <v>2</v>
      </c>
      <c r="K68" s="45">
        <v>2</v>
      </c>
      <c r="L68" s="45">
        <v>1</v>
      </c>
      <c r="M68" s="45">
        <v>2</v>
      </c>
      <c r="N68" s="45"/>
      <c r="O68" s="45">
        <v>3</v>
      </c>
      <c r="P68" s="45"/>
      <c r="Q68" s="45"/>
      <c r="R68" s="45"/>
      <c r="S68" s="45">
        <v>1</v>
      </c>
      <c r="T68" s="45">
        <v>1</v>
      </c>
      <c r="U68" s="45"/>
      <c r="V68" s="45"/>
      <c r="W68" s="45">
        <v>2</v>
      </c>
      <c r="X68" s="45">
        <v>2</v>
      </c>
    </row>
    <row r="69" spans="1:24" ht="15.75" x14ac:dyDescent="0.2">
      <c r="A69" s="62" t="s">
        <v>109</v>
      </c>
      <c r="B69" s="45">
        <v>4</v>
      </c>
      <c r="C69" s="45"/>
      <c r="D69" s="45">
        <v>3</v>
      </c>
      <c r="E69" s="45">
        <v>2</v>
      </c>
      <c r="F69" s="45"/>
      <c r="G69" s="45">
        <v>2</v>
      </c>
      <c r="H69" s="45">
        <v>2</v>
      </c>
      <c r="I69" s="45"/>
      <c r="J69" s="45">
        <v>2</v>
      </c>
      <c r="K69" s="45">
        <v>2</v>
      </c>
      <c r="L69" s="45">
        <v>1</v>
      </c>
      <c r="M69" s="45">
        <v>2</v>
      </c>
      <c r="N69" s="45"/>
      <c r="O69" s="45">
        <v>3</v>
      </c>
      <c r="P69" s="45"/>
      <c r="Q69" s="45"/>
      <c r="R69" s="45"/>
      <c r="S69" s="45">
        <v>1</v>
      </c>
      <c r="T69" s="45">
        <v>1</v>
      </c>
      <c r="U69" s="45"/>
      <c r="V69" s="45"/>
      <c r="W69" s="45">
        <v>2</v>
      </c>
      <c r="X69" s="45">
        <v>2</v>
      </c>
    </row>
    <row r="70" spans="1:24" ht="15.75" x14ac:dyDescent="0.2">
      <c r="A70" s="62" t="s">
        <v>49</v>
      </c>
      <c r="B70" s="45">
        <v>3</v>
      </c>
      <c r="C70" s="45"/>
      <c r="D70" s="45">
        <v>3</v>
      </c>
      <c r="E70" s="45">
        <v>2</v>
      </c>
      <c r="F70" s="45"/>
      <c r="G70" s="45">
        <v>2</v>
      </c>
      <c r="H70" s="45">
        <v>2</v>
      </c>
      <c r="I70" s="45"/>
      <c r="J70" s="45">
        <v>2</v>
      </c>
      <c r="K70" s="45">
        <v>2</v>
      </c>
      <c r="L70" s="45">
        <v>1</v>
      </c>
      <c r="M70" s="45">
        <v>2</v>
      </c>
      <c r="N70" s="45">
        <v>2</v>
      </c>
      <c r="O70" s="45">
        <v>3</v>
      </c>
      <c r="P70" s="45"/>
      <c r="Q70" s="45"/>
      <c r="R70" s="45"/>
      <c r="S70" s="45"/>
      <c r="T70" s="45">
        <v>1</v>
      </c>
      <c r="U70" s="45"/>
      <c r="V70" s="45">
        <v>1</v>
      </c>
      <c r="W70" s="45">
        <v>1</v>
      </c>
      <c r="X70" s="45">
        <v>2</v>
      </c>
    </row>
    <row r="71" spans="1:24" ht="15.75" x14ac:dyDescent="0.2">
      <c r="A71" s="62" t="s">
        <v>50</v>
      </c>
      <c r="B71" s="45">
        <v>3</v>
      </c>
      <c r="C71" s="45"/>
      <c r="D71" s="45">
        <v>3</v>
      </c>
      <c r="E71" s="45">
        <v>2</v>
      </c>
      <c r="F71" s="45"/>
      <c r="G71" s="45">
        <v>2</v>
      </c>
      <c r="H71" s="45">
        <v>2</v>
      </c>
      <c r="I71" s="45"/>
      <c r="J71" s="45">
        <v>2</v>
      </c>
      <c r="K71" s="45">
        <v>2</v>
      </c>
      <c r="L71" s="45">
        <v>1</v>
      </c>
      <c r="M71" s="45">
        <v>2</v>
      </c>
      <c r="N71" s="45">
        <v>2</v>
      </c>
      <c r="O71" s="45">
        <v>3</v>
      </c>
      <c r="P71" s="45"/>
      <c r="Q71" s="45"/>
      <c r="R71" s="45"/>
      <c r="S71" s="45"/>
      <c r="T71" s="45">
        <v>1</v>
      </c>
      <c r="U71" s="45"/>
      <c r="V71" s="45">
        <v>1</v>
      </c>
      <c r="W71" s="45">
        <v>1</v>
      </c>
      <c r="X71" s="45">
        <v>2</v>
      </c>
    </row>
    <row r="72" spans="1:24" ht="15.75" x14ac:dyDescent="0.2">
      <c r="A72" s="62" t="s">
        <v>74</v>
      </c>
      <c r="B72" s="45">
        <v>3</v>
      </c>
      <c r="C72" s="45"/>
      <c r="D72" s="45">
        <v>3</v>
      </c>
      <c r="E72" s="45">
        <v>2</v>
      </c>
      <c r="F72" s="45"/>
      <c r="G72" s="45">
        <v>2</v>
      </c>
      <c r="H72" s="45">
        <v>2</v>
      </c>
      <c r="I72" s="45"/>
      <c r="J72" s="45">
        <v>2</v>
      </c>
      <c r="K72" s="45">
        <v>2</v>
      </c>
      <c r="L72" s="45">
        <v>1</v>
      </c>
      <c r="M72" s="45">
        <v>2</v>
      </c>
      <c r="N72" s="45">
        <v>2</v>
      </c>
      <c r="O72" s="45">
        <v>3</v>
      </c>
      <c r="P72" s="45"/>
      <c r="Q72" s="45"/>
      <c r="R72" s="45"/>
      <c r="S72" s="45"/>
      <c r="T72" s="45">
        <v>1</v>
      </c>
      <c r="U72" s="45"/>
      <c r="V72" s="45">
        <v>1</v>
      </c>
      <c r="W72" s="45">
        <v>1</v>
      </c>
      <c r="X72" s="45">
        <v>2</v>
      </c>
    </row>
    <row r="73" spans="1:24" ht="15.75" x14ac:dyDescent="0.2">
      <c r="A73" s="63" t="s">
        <v>83</v>
      </c>
      <c r="B73" s="45">
        <v>3</v>
      </c>
      <c r="C73" s="45"/>
      <c r="D73" s="45">
        <v>3</v>
      </c>
      <c r="E73" s="45">
        <v>2</v>
      </c>
      <c r="F73" s="45"/>
      <c r="G73" s="45">
        <v>2</v>
      </c>
      <c r="H73" s="45">
        <v>2</v>
      </c>
      <c r="I73" s="45"/>
      <c r="J73" s="45">
        <v>2</v>
      </c>
      <c r="K73" s="45">
        <v>2</v>
      </c>
      <c r="L73" s="45">
        <v>1</v>
      </c>
      <c r="M73" s="45">
        <v>2</v>
      </c>
      <c r="N73" s="45">
        <v>2</v>
      </c>
      <c r="O73" s="45">
        <v>3</v>
      </c>
      <c r="P73" s="45"/>
      <c r="Q73" s="45"/>
      <c r="R73" s="45"/>
      <c r="S73" s="45"/>
      <c r="T73" s="45">
        <v>1</v>
      </c>
      <c r="U73" s="45"/>
      <c r="V73" s="45">
        <v>1</v>
      </c>
      <c r="W73" s="45">
        <v>1</v>
      </c>
      <c r="X73" s="45">
        <v>2</v>
      </c>
    </row>
    <row r="74" spans="1:24" ht="15.75" x14ac:dyDescent="0.2">
      <c r="A74" s="63" t="s">
        <v>110</v>
      </c>
      <c r="B74" s="45">
        <v>3</v>
      </c>
      <c r="C74" s="45"/>
      <c r="D74" s="45">
        <v>3</v>
      </c>
      <c r="E74" s="45">
        <v>2</v>
      </c>
      <c r="F74" s="45"/>
      <c r="G74" s="45">
        <v>2</v>
      </c>
      <c r="H74" s="45">
        <v>2</v>
      </c>
      <c r="I74" s="45"/>
      <c r="J74" s="45">
        <v>2</v>
      </c>
      <c r="K74" s="45">
        <v>2</v>
      </c>
      <c r="L74" s="45">
        <v>1</v>
      </c>
      <c r="M74" s="45">
        <v>2</v>
      </c>
      <c r="N74" s="45">
        <v>2</v>
      </c>
      <c r="O74" s="45">
        <v>3</v>
      </c>
      <c r="P74" s="45"/>
      <c r="Q74" s="45"/>
      <c r="R74" s="45"/>
      <c r="S74" s="45"/>
      <c r="T74" s="45">
        <v>1</v>
      </c>
      <c r="U74" s="45"/>
      <c r="V74" s="45">
        <v>1</v>
      </c>
      <c r="W74" s="45">
        <v>1</v>
      </c>
      <c r="X74" s="45">
        <v>2</v>
      </c>
    </row>
    <row r="75" spans="1:24" ht="15.75" x14ac:dyDescent="0.2">
      <c r="A75" s="63" t="s">
        <v>111</v>
      </c>
      <c r="B75" s="45">
        <v>3</v>
      </c>
      <c r="C75" s="45"/>
      <c r="D75" s="45">
        <v>3</v>
      </c>
      <c r="E75" s="45">
        <v>2</v>
      </c>
      <c r="F75" s="45"/>
      <c r="G75" s="45">
        <v>2</v>
      </c>
      <c r="H75" s="45">
        <v>2</v>
      </c>
      <c r="I75" s="45"/>
      <c r="J75" s="45">
        <v>2</v>
      </c>
      <c r="K75" s="45">
        <v>2</v>
      </c>
      <c r="L75" s="45">
        <v>1</v>
      </c>
      <c r="M75" s="45">
        <v>2</v>
      </c>
      <c r="N75" s="45">
        <v>2</v>
      </c>
      <c r="O75" s="45">
        <v>3</v>
      </c>
      <c r="P75" s="45"/>
      <c r="Q75" s="45"/>
      <c r="R75" s="45"/>
      <c r="S75" s="45"/>
      <c r="T75" s="45">
        <v>1</v>
      </c>
      <c r="U75" s="45"/>
      <c r="V75" s="45">
        <v>1</v>
      </c>
      <c r="W75" s="45">
        <v>1</v>
      </c>
      <c r="X75" s="45">
        <v>2</v>
      </c>
    </row>
    <row r="76" spans="1:24" ht="15.75" x14ac:dyDescent="0.2">
      <c r="A76" s="63" t="s">
        <v>112</v>
      </c>
      <c r="B76" s="45">
        <v>3</v>
      </c>
      <c r="C76" s="45"/>
      <c r="D76" s="45">
        <v>3</v>
      </c>
      <c r="E76" s="45">
        <v>2</v>
      </c>
      <c r="F76" s="45"/>
      <c r="G76" s="45">
        <v>2</v>
      </c>
      <c r="H76" s="45">
        <v>2</v>
      </c>
      <c r="I76" s="45"/>
      <c r="J76" s="45">
        <v>2</v>
      </c>
      <c r="K76" s="45">
        <v>2</v>
      </c>
      <c r="L76" s="45">
        <v>1</v>
      </c>
      <c r="M76" s="45">
        <v>2</v>
      </c>
      <c r="N76" s="45">
        <v>2</v>
      </c>
      <c r="O76" s="45">
        <v>3</v>
      </c>
      <c r="P76" s="45"/>
      <c r="Q76" s="45"/>
      <c r="R76" s="45"/>
      <c r="S76" s="45"/>
      <c r="T76" s="45">
        <v>1</v>
      </c>
      <c r="U76" s="45"/>
      <c r="V76" s="45">
        <v>1</v>
      </c>
      <c r="W76" s="45">
        <v>1</v>
      </c>
      <c r="X76" s="45">
        <v>2</v>
      </c>
    </row>
    <row r="77" spans="1:24" ht="15.75" x14ac:dyDescent="0.2">
      <c r="A77" s="62" t="s">
        <v>51</v>
      </c>
      <c r="B77" s="45">
        <v>3</v>
      </c>
      <c r="C77" s="45"/>
      <c r="D77" s="45">
        <v>3</v>
      </c>
      <c r="E77" s="45">
        <v>2</v>
      </c>
      <c r="F77" s="45"/>
      <c r="G77" s="45">
        <v>2</v>
      </c>
      <c r="H77" s="45">
        <v>2</v>
      </c>
      <c r="I77" s="45"/>
      <c r="J77" s="45">
        <v>3</v>
      </c>
      <c r="K77" s="45">
        <v>3</v>
      </c>
      <c r="L77" s="45">
        <v>1</v>
      </c>
      <c r="M77" s="45">
        <v>3</v>
      </c>
      <c r="N77" s="45">
        <v>2</v>
      </c>
      <c r="O77" s="45">
        <v>3</v>
      </c>
      <c r="P77" s="45"/>
      <c r="Q77" s="45"/>
      <c r="R77" s="45"/>
      <c r="S77" s="45"/>
      <c r="T77" s="45">
        <v>1</v>
      </c>
      <c r="U77" s="45"/>
      <c r="V77" s="45">
        <v>1</v>
      </c>
      <c r="W77" s="45">
        <v>1</v>
      </c>
      <c r="X77" s="45">
        <v>2</v>
      </c>
    </row>
    <row r="78" spans="1:24" ht="15.75" x14ac:dyDescent="0.2">
      <c r="A78" s="62" t="s">
        <v>52</v>
      </c>
      <c r="B78" s="45">
        <v>3</v>
      </c>
      <c r="C78" s="45"/>
      <c r="D78" s="45">
        <v>3</v>
      </c>
      <c r="E78" s="45">
        <v>2</v>
      </c>
      <c r="F78" s="45"/>
      <c r="G78" s="45">
        <v>2</v>
      </c>
      <c r="H78" s="45">
        <v>2</v>
      </c>
      <c r="I78" s="45"/>
      <c r="J78" s="45">
        <v>3</v>
      </c>
      <c r="K78" s="45">
        <v>3</v>
      </c>
      <c r="L78" s="45">
        <v>1</v>
      </c>
      <c r="M78" s="45">
        <v>3</v>
      </c>
      <c r="N78" s="45">
        <v>2</v>
      </c>
      <c r="O78" s="45">
        <v>3</v>
      </c>
      <c r="P78" s="45"/>
      <c r="Q78" s="45"/>
      <c r="R78" s="45"/>
      <c r="S78" s="45"/>
      <c r="T78" s="45">
        <v>1</v>
      </c>
      <c r="U78" s="45"/>
      <c r="V78" s="45">
        <v>1</v>
      </c>
      <c r="W78" s="45">
        <v>1</v>
      </c>
      <c r="X78" s="45">
        <v>2</v>
      </c>
    </row>
    <row r="79" spans="1:24" ht="15.75" x14ac:dyDescent="0.2">
      <c r="A79" s="62" t="s">
        <v>53</v>
      </c>
      <c r="B79" s="45">
        <v>3</v>
      </c>
      <c r="C79" s="45"/>
      <c r="D79" s="45">
        <v>3</v>
      </c>
      <c r="E79" s="45">
        <v>2</v>
      </c>
      <c r="F79" s="45"/>
      <c r="G79" s="45">
        <v>2</v>
      </c>
      <c r="H79" s="45">
        <v>2</v>
      </c>
      <c r="I79" s="45"/>
      <c r="J79" s="45">
        <v>3</v>
      </c>
      <c r="K79" s="45">
        <v>3</v>
      </c>
      <c r="L79" s="45">
        <v>1</v>
      </c>
      <c r="M79" s="45">
        <v>3</v>
      </c>
      <c r="N79" s="45">
        <v>2</v>
      </c>
      <c r="O79" s="45">
        <v>3</v>
      </c>
      <c r="P79" s="45"/>
      <c r="Q79" s="45"/>
      <c r="R79" s="45"/>
      <c r="S79" s="45"/>
      <c r="T79" s="45">
        <v>1</v>
      </c>
      <c r="U79" s="45"/>
      <c r="V79" s="45">
        <v>1</v>
      </c>
      <c r="W79" s="45">
        <v>1</v>
      </c>
      <c r="X79" s="45">
        <v>2</v>
      </c>
    </row>
    <row r="80" spans="1:24" ht="15.75" x14ac:dyDescent="0.2">
      <c r="A80" s="62" t="s">
        <v>84</v>
      </c>
      <c r="B80" s="45">
        <v>3</v>
      </c>
      <c r="C80" s="45"/>
      <c r="D80" s="45">
        <v>3</v>
      </c>
      <c r="E80" s="45">
        <v>2</v>
      </c>
      <c r="F80" s="45"/>
      <c r="G80" s="45">
        <v>2</v>
      </c>
      <c r="H80" s="45">
        <v>2</v>
      </c>
      <c r="I80" s="45"/>
      <c r="J80" s="45">
        <v>3</v>
      </c>
      <c r="K80" s="45">
        <v>3</v>
      </c>
      <c r="L80" s="45">
        <v>1</v>
      </c>
      <c r="M80" s="45">
        <v>3</v>
      </c>
      <c r="N80" s="45">
        <v>2</v>
      </c>
      <c r="O80" s="45">
        <v>3</v>
      </c>
      <c r="P80" s="45"/>
      <c r="Q80" s="45"/>
      <c r="R80" s="45"/>
      <c r="S80" s="45"/>
      <c r="T80" s="45">
        <v>1</v>
      </c>
      <c r="U80" s="45"/>
      <c r="V80" s="45">
        <v>1</v>
      </c>
      <c r="W80" s="45">
        <v>1</v>
      </c>
      <c r="X80" s="45">
        <v>2</v>
      </c>
    </row>
    <row r="81" spans="1:24" ht="15.75" x14ac:dyDescent="0.2">
      <c r="A81" s="62" t="s">
        <v>104</v>
      </c>
      <c r="B81" s="45">
        <v>3</v>
      </c>
      <c r="C81" s="45"/>
      <c r="D81" s="45">
        <v>3</v>
      </c>
      <c r="E81" s="45">
        <v>2</v>
      </c>
      <c r="F81" s="45"/>
      <c r="G81" s="45">
        <v>2</v>
      </c>
      <c r="H81" s="45">
        <v>2</v>
      </c>
      <c r="I81" s="45"/>
      <c r="J81" s="45">
        <v>3</v>
      </c>
      <c r="K81" s="45">
        <v>3</v>
      </c>
      <c r="L81" s="45">
        <v>1</v>
      </c>
      <c r="M81" s="45">
        <v>3</v>
      </c>
      <c r="N81" s="45">
        <v>2</v>
      </c>
      <c r="O81" s="45">
        <v>3</v>
      </c>
      <c r="P81" s="45"/>
      <c r="Q81" s="45"/>
      <c r="R81" s="45"/>
      <c r="S81" s="45"/>
      <c r="T81" s="45">
        <v>1</v>
      </c>
      <c r="U81" s="45"/>
      <c r="V81" s="45">
        <v>1</v>
      </c>
      <c r="W81" s="45">
        <v>1</v>
      </c>
      <c r="X81" s="45">
        <v>2</v>
      </c>
    </row>
    <row r="82" spans="1:24" ht="15.75" x14ac:dyDescent="0.2">
      <c r="A82" s="62" t="s">
        <v>105</v>
      </c>
      <c r="B82" s="45">
        <v>3</v>
      </c>
      <c r="C82" s="45"/>
      <c r="D82" s="45">
        <v>3</v>
      </c>
      <c r="E82" s="45">
        <v>2</v>
      </c>
      <c r="F82" s="45"/>
      <c r="G82" s="45">
        <v>2</v>
      </c>
      <c r="H82" s="45">
        <v>2</v>
      </c>
      <c r="I82" s="45"/>
      <c r="J82" s="45">
        <v>3</v>
      </c>
      <c r="K82" s="45">
        <v>3</v>
      </c>
      <c r="L82" s="45">
        <v>1</v>
      </c>
      <c r="M82" s="45">
        <v>3</v>
      </c>
      <c r="N82" s="45">
        <v>2</v>
      </c>
      <c r="O82" s="45">
        <v>3</v>
      </c>
      <c r="P82" s="45"/>
      <c r="Q82" s="45"/>
      <c r="R82" s="45"/>
      <c r="S82" s="45"/>
      <c r="T82" s="45">
        <v>1</v>
      </c>
      <c r="U82" s="45"/>
      <c r="V82" s="45">
        <v>1</v>
      </c>
      <c r="W82" s="45">
        <v>1</v>
      </c>
      <c r="X82" s="45">
        <v>2</v>
      </c>
    </row>
    <row r="83" spans="1:24" ht="15.75" x14ac:dyDescent="0.2">
      <c r="A83" s="62" t="s">
        <v>106</v>
      </c>
      <c r="B83" s="45">
        <v>3</v>
      </c>
      <c r="C83" s="45"/>
      <c r="D83" s="45">
        <v>3</v>
      </c>
      <c r="E83" s="45">
        <v>2</v>
      </c>
      <c r="F83" s="45"/>
      <c r="G83" s="45">
        <v>2</v>
      </c>
      <c r="H83" s="45">
        <v>2</v>
      </c>
      <c r="I83" s="45"/>
      <c r="J83" s="45">
        <v>3</v>
      </c>
      <c r="K83" s="45">
        <v>3</v>
      </c>
      <c r="L83" s="45">
        <v>1</v>
      </c>
      <c r="M83" s="45">
        <v>3</v>
      </c>
      <c r="N83" s="45">
        <v>2</v>
      </c>
      <c r="O83" s="45">
        <v>3</v>
      </c>
      <c r="P83" s="45"/>
      <c r="Q83" s="45"/>
      <c r="R83" s="45"/>
      <c r="S83" s="45"/>
      <c r="T83" s="45">
        <v>1</v>
      </c>
      <c r="U83" s="45"/>
      <c r="V83" s="45">
        <v>1</v>
      </c>
      <c r="W83" s="45">
        <v>1</v>
      </c>
      <c r="X83" s="45">
        <v>2</v>
      </c>
    </row>
    <row r="84" spans="1:24" ht="15.75" x14ac:dyDescent="0.2">
      <c r="A84" s="62" t="s">
        <v>54</v>
      </c>
      <c r="B84" s="45">
        <v>2</v>
      </c>
      <c r="C84" s="45">
        <v>8</v>
      </c>
      <c r="D84" s="45"/>
      <c r="E84" s="45"/>
      <c r="F84" s="45"/>
      <c r="G84" s="45">
        <v>1</v>
      </c>
      <c r="H84" s="45">
        <v>1</v>
      </c>
      <c r="I84" s="45">
        <v>1</v>
      </c>
      <c r="J84" s="45">
        <v>4</v>
      </c>
      <c r="K84" s="45">
        <v>5</v>
      </c>
      <c r="L84" s="45">
        <v>4</v>
      </c>
      <c r="M84" s="45">
        <v>2</v>
      </c>
      <c r="N84" s="45">
        <v>1</v>
      </c>
      <c r="O84" s="45">
        <v>3</v>
      </c>
      <c r="P84" s="45"/>
      <c r="Q84" s="45"/>
      <c r="R84" s="45"/>
      <c r="S84" s="45"/>
      <c r="T84" s="45">
        <v>1</v>
      </c>
      <c r="U84" s="45"/>
      <c r="V84" s="45">
        <v>1</v>
      </c>
      <c r="W84" s="45"/>
      <c r="X84" s="45">
        <v>2</v>
      </c>
    </row>
    <row r="85" spans="1:24" ht="15.75" x14ac:dyDescent="0.2">
      <c r="A85" s="62" t="s">
        <v>75</v>
      </c>
      <c r="B85" s="45">
        <v>2</v>
      </c>
      <c r="C85" s="45">
        <v>8</v>
      </c>
      <c r="D85" s="45"/>
      <c r="E85" s="45"/>
      <c r="F85" s="45"/>
      <c r="G85" s="45">
        <v>1</v>
      </c>
      <c r="H85" s="45">
        <v>1</v>
      </c>
      <c r="I85" s="45">
        <v>4</v>
      </c>
      <c r="J85" s="45">
        <v>2</v>
      </c>
      <c r="K85" s="45">
        <v>3</v>
      </c>
      <c r="L85" s="45">
        <v>4</v>
      </c>
      <c r="M85" s="45">
        <v>5</v>
      </c>
      <c r="N85" s="45">
        <v>1</v>
      </c>
      <c r="O85" s="45">
        <v>3</v>
      </c>
      <c r="P85" s="45"/>
      <c r="Q85" s="45"/>
      <c r="R85" s="45"/>
      <c r="S85" s="45"/>
      <c r="T85" s="45">
        <v>1</v>
      </c>
      <c r="U85" s="45"/>
      <c r="V85" s="45">
        <v>1</v>
      </c>
      <c r="W85" s="45"/>
      <c r="X85" s="45">
        <v>2</v>
      </c>
    </row>
    <row r="86" spans="1:24" ht="15.75" x14ac:dyDescent="0.2">
      <c r="A86" s="62" t="s">
        <v>85</v>
      </c>
      <c r="B86" s="45">
        <v>2</v>
      </c>
      <c r="C86" s="45">
        <v>8</v>
      </c>
      <c r="D86" s="45"/>
      <c r="E86" s="45"/>
      <c r="F86" s="45"/>
      <c r="G86" s="45">
        <v>1</v>
      </c>
      <c r="H86" s="45">
        <v>3</v>
      </c>
      <c r="I86" s="45">
        <v>1</v>
      </c>
      <c r="J86" s="45">
        <v>4</v>
      </c>
      <c r="K86" s="45">
        <v>3</v>
      </c>
      <c r="L86" s="45">
        <v>4</v>
      </c>
      <c r="M86" s="45">
        <v>2</v>
      </c>
      <c r="N86" s="45">
        <v>1</v>
      </c>
      <c r="O86" s="45">
        <v>3</v>
      </c>
      <c r="P86" s="45"/>
      <c r="Q86" s="45"/>
      <c r="R86" s="45"/>
      <c r="S86" s="45"/>
      <c r="T86" s="45">
        <v>1</v>
      </c>
      <c r="U86" s="45"/>
      <c r="V86" s="45">
        <v>1</v>
      </c>
      <c r="W86" s="45"/>
      <c r="X86" s="45">
        <v>2</v>
      </c>
    </row>
    <row r="87" spans="1:24" ht="15.75" x14ac:dyDescent="0.2">
      <c r="A87" s="62" t="s">
        <v>55</v>
      </c>
      <c r="B87" s="45">
        <v>2</v>
      </c>
      <c r="C87" s="81">
        <v>8</v>
      </c>
      <c r="D87" s="45"/>
      <c r="E87" s="45"/>
      <c r="F87" s="45"/>
      <c r="G87" s="45">
        <v>1</v>
      </c>
      <c r="H87" s="45">
        <v>1</v>
      </c>
      <c r="I87" s="45">
        <v>1</v>
      </c>
      <c r="J87" s="45">
        <v>4</v>
      </c>
      <c r="K87" s="45">
        <v>5</v>
      </c>
      <c r="L87" s="45">
        <v>2</v>
      </c>
      <c r="M87" s="45">
        <v>2</v>
      </c>
      <c r="N87" s="45">
        <v>1</v>
      </c>
      <c r="O87" s="45">
        <v>3</v>
      </c>
      <c r="P87" s="45"/>
      <c r="Q87" s="45"/>
      <c r="R87" s="45"/>
      <c r="S87" s="45"/>
      <c r="T87" s="45">
        <v>1</v>
      </c>
      <c r="U87" s="45"/>
      <c r="V87" s="45">
        <v>1</v>
      </c>
      <c r="W87" s="45"/>
      <c r="X87" s="45">
        <v>2</v>
      </c>
    </row>
    <row r="88" spans="1:24" ht="15.75" x14ac:dyDescent="0.2">
      <c r="A88" s="62" t="s">
        <v>76</v>
      </c>
      <c r="B88" s="45">
        <v>2</v>
      </c>
      <c r="C88" s="81">
        <v>8</v>
      </c>
      <c r="D88" s="45"/>
      <c r="E88" s="45"/>
      <c r="F88" s="45"/>
      <c r="G88" s="45">
        <v>1</v>
      </c>
      <c r="H88" s="45">
        <v>1</v>
      </c>
      <c r="I88" s="45">
        <v>4</v>
      </c>
      <c r="J88" s="45">
        <v>2</v>
      </c>
      <c r="K88" s="45">
        <v>3</v>
      </c>
      <c r="L88" s="45">
        <v>2</v>
      </c>
      <c r="M88" s="45">
        <v>5</v>
      </c>
      <c r="N88" s="45">
        <v>1</v>
      </c>
      <c r="O88" s="45">
        <v>3</v>
      </c>
      <c r="P88" s="45"/>
      <c r="Q88" s="45"/>
      <c r="R88" s="45"/>
      <c r="S88" s="45"/>
      <c r="T88" s="45">
        <v>1</v>
      </c>
      <c r="U88" s="45"/>
      <c r="V88" s="45">
        <v>1</v>
      </c>
      <c r="W88" s="45"/>
      <c r="X88" s="45">
        <v>2</v>
      </c>
    </row>
    <row r="89" spans="1:24" ht="15.75" x14ac:dyDescent="0.2">
      <c r="A89" s="62" t="s">
        <v>86</v>
      </c>
      <c r="B89" s="45">
        <v>2</v>
      </c>
      <c r="C89" s="81">
        <v>8</v>
      </c>
      <c r="D89" s="45"/>
      <c r="E89" s="45"/>
      <c r="F89" s="45"/>
      <c r="G89" s="45">
        <v>1</v>
      </c>
      <c r="H89" s="45">
        <v>3</v>
      </c>
      <c r="I89" s="45">
        <v>1</v>
      </c>
      <c r="J89" s="45">
        <v>4</v>
      </c>
      <c r="K89" s="45">
        <v>3</v>
      </c>
      <c r="L89" s="45">
        <v>4</v>
      </c>
      <c r="M89" s="45">
        <v>2</v>
      </c>
      <c r="N89" s="45">
        <v>1</v>
      </c>
      <c r="O89" s="45">
        <v>3</v>
      </c>
      <c r="P89" s="45"/>
      <c r="Q89" s="45"/>
      <c r="R89" s="45"/>
      <c r="S89" s="45"/>
      <c r="T89" s="45">
        <v>1</v>
      </c>
      <c r="U89" s="45"/>
      <c r="V89" s="45">
        <v>1</v>
      </c>
      <c r="W89" s="45"/>
      <c r="X89" s="45">
        <v>2</v>
      </c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E6" sqref="E6"/>
    </sheetView>
  </sheetViews>
  <sheetFormatPr defaultRowHeight="14.25" x14ac:dyDescent="0.2"/>
  <cols>
    <col min="1" max="1" width="88.25" customWidth="1"/>
  </cols>
  <sheetData>
    <row r="1" spans="1:1" ht="29.45" customHeight="1" x14ac:dyDescent="0.2">
      <c r="A1" s="55" t="s">
        <v>98</v>
      </c>
    </row>
    <row r="2" spans="1:1" ht="70.900000000000006" customHeight="1" x14ac:dyDescent="0.2">
      <c r="A2" s="53" t="s">
        <v>99</v>
      </c>
    </row>
    <row r="3" spans="1:1" ht="67.900000000000006" customHeight="1" x14ac:dyDescent="0.2">
      <c r="A3" s="53" t="s">
        <v>100</v>
      </c>
    </row>
    <row r="4" spans="1:1" ht="39.6" customHeight="1" x14ac:dyDescent="0.2">
      <c r="A4" s="54" t="s">
        <v>101</v>
      </c>
    </row>
    <row r="5" spans="1:1" ht="18.75" x14ac:dyDescent="0.2">
      <c r="A5" s="54"/>
    </row>
    <row r="6" spans="1:1" ht="56.25" x14ac:dyDescent="0.2">
      <c r="A6" s="53" t="s">
        <v>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Долгина Наталья Юрьевна</cp:lastModifiedBy>
  <cp:lastPrinted>2025-01-17T11:45:07Z</cp:lastPrinted>
  <dcterms:created xsi:type="dcterms:W3CDTF">2021-09-20T17:47:09Z</dcterms:created>
  <dcterms:modified xsi:type="dcterms:W3CDTF">2025-01-17T11:45:49Z</dcterms:modified>
</cp:coreProperties>
</file>